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8_{E146C4AB-BCFC-4986-BC8F-E84358EFFE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" sheetId="2" r:id="rId1"/>
  </sheets>
  <definedNames>
    <definedName name="_xlnm._FilterDatabase" localSheetId="0" hidden="1">'Certificacion Giro A EPS'!$A$11:$V$42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2" l="1"/>
  <c r="M39" i="2"/>
  <c r="M17" i="2"/>
  <c r="O40" i="2" l="1"/>
  <c r="O39" i="2"/>
  <c r="M42" i="2" l="1"/>
  <c r="G42" i="2" l="1"/>
  <c r="E42" i="2"/>
  <c r="D42" i="2"/>
  <c r="C42" i="2"/>
  <c r="L42" i="2" l="1"/>
  <c r="F42" i="2"/>
  <c r="K42" i="2"/>
  <c r="H42" i="2"/>
  <c r="O42" i="2" l="1"/>
  <c r="J42" i="2"/>
  <c r="I42" i="2"/>
</calcChain>
</file>

<file path=xl/sharedStrings.xml><?xml version="1.0" encoding="utf-8"?>
<sst xmlns="http://schemas.openxmlformats.org/spreadsheetml/2006/main" count="85" uniqueCount="82">
  <si>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</si>
  <si>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</si>
  <si>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</si>
  <si>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</si>
  <si>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</si>
  <si>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</si>
  <si>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</si>
  <si>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</si>
  <si>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</si>
  <si>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</si>
  <si>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</si>
  <si>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</si>
  <si>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</si>
  <si>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</si>
  <si>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</si>
  <si>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</si>
  <si>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</si>
  <si>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</si>
  <si>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</si>
  <si>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</si>
  <si>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</si>
  <si>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</si>
  <si>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EPSS42</t>
  </si>
  <si>
    <t>EPSS46</t>
  </si>
  <si>
    <t>EPSS47</t>
  </si>
  <si>
    <t>EPSS48</t>
  </si>
  <si>
    <t>ESS024</t>
  </si>
  <si>
    <t>ESS062</t>
  </si>
  <si>
    <t>ESS118</t>
  </si>
  <si>
    <t>ESS207</t>
  </si>
  <si>
    <t>TOTAL</t>
  </si>
  <si>
    <t>Observación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</si>
  <si>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</si>
  <si>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</si>
  <si>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</si>
  <si>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</si>
  <si>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</si>
  <si>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</si>
  <si>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</si>
  <si>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</si>
  <si>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</si>
  <si>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</si>
  <si>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</si>
  <si>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</si>
  <si>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</si>
  <si>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</si>
  <si>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</si>
  <si>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</si>
  <si>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</si>
  <si>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</si>
  <si>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</si>
  <si>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</si>
  <si>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</si>
  <si>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</si>
  <si>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</si>
  <si>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SALUD BOLÍVAR</t>
  </si>
  <si>
    <t>MUTUAL SER</t>
  </si>
  <si>
    <t>ASMET SALUD</t>
  </si>
  <si>
    <t>EMSSANAR</t>
  </si>
  <si>
    <t>Codigo EPS</t>
  </si>
  <si>
    <t>EPS</t>
  </si>
  <si>
    <t>Liquidación del proceso</t>
  </si>
  <si>
    <t>Giros y descuentos aplicados en el proceso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</si>
  <si>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</si>
  <si>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</si>
  <si>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</si>
  <si>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</si>
  <si>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</si>
  <si>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</si>
  <si>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</si>
  <si>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</si>
  <si>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</si>
  <si>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Hemofilia</t>
  </si>
  <si>
    <t>Recobros</t>
  </si>
  <si>
    <t>LIQUIDACIÓN MENSUAL DE AFILIADOS - GIRO A ENTIDADES PROMOTORAS DE SALUD
JUNIO  2024</t>
  </si>
  <si>
    <t>Fecha de giro: 07/06/2024</t>
  </si>
  <si>
    <t>Giro Directo a IPS y/o proveedores - Complemento**</t>
  </si>
  <si>
    <t>Fecha de giro Complemento</t>
  </si>
  <si>
    <t>Del "Giro Neto a EPS" no se aplicó $202.477.684.719,82, en virtud de la Resolución 2023320030002757-6 del 9 de mayo 2023 de la SNS. El 13 de junio de 2024, se aplicó giro a IPS, por valor de $195.261.295.112  atendiendo comunicación de la SNS  20243200101188141 del 11  de junio de 2024, allegada a la ADRES en correo electrónico del 12 de junio de 2024.  El 27 de junio de 2024, se aplicó giro a favor de EMSSANAR EPS, por valor de $7.216.389.607,00, atendiendo la comunicación de la Superintendencia Nacional de Salud con radicado 20243200101277811 allegada a la ADRES en correo electrónico del 24 de junio de 2024.</t>
  </si>
  <si>
    <t>11/06/2024
12/07/2024</t>
  </si>
  <si>
    <t>Del "Giro Neto a EPS"  no se aplicó $173.108.640.530,48, en virtud de la Resolución 2023320030001433-6 del 6 de marzo 2023 de la SNS.  El 11 de junio de 2024, se aplicó giro a IPS, por valor de $150.950.195.642  atendiendo comunicación de la SNS  20243200101158261 del 05 de junio de 2024, allegada a la ADRES en correo electrónico de la misma fecha. El 12 de julio de 2024, se aplicó giro a IPS, por valor de $22.158.444.888,00  atendiendo comunicación de la SNS  20243200101386191 del 9 de julio de 2024, allegada a la ADRES en correo electrónico de la misma fecha; sobre dicho monto, se refleja un valor no girado por embargo de $660.407,55, según lo informado por tesorería.</t>
  </si>
  <si>
    <t xml:space="preserve">Del "Giro Neto a EPS" no se aplicó $27.890.644.168,76  en virtud de la Resolución 2023320030001459-6 del 8 de marzo 2023 de la SNS. El 11 de julio de 2024, se aplicó giro a IPS, por valor de $23.531.886.100 atendiendo comunicación de la SNS  20243200101365571 del 05 de julio de 2024, allegada a la ADRES en correo electrónico de la misma fecha; sobre dicho monto, se refleja un valor no girado por embargo de $309.286,40, según lo informado por tesorería. El 26 de julio de 2024, se aplicó giro a favor de DUSAKAWI EPS, por valor de $2.957.499.136,00, atendiendo la comunicación de la Superintendencia Nacional de Salud con radicado 20243200101511981 del 24 de julio de 2024, allegada a la ADRES en correo electrónico de la misma fecha.  El 23 de septiembre de 2024 se aplicó giro a EPSI Dusakawi por $754.263.932,00 para efectuar pagos desde la tesorería de la EPS, atendiendo comunicación de la SNS 20243200102051471 del 13 de septiembre de 2024, allegada a la ADRES en correo electrónico del 16 de septiembre de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</si>
</sst>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/>
    <xf numFmtId="43" fontId="3" fillId="2" borderId="0" xfId="1" applyFont="1" applyFill="1"/>
    <xf numFmtId="4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5" fillId="0" borderId="0" xfId="0" applyFont="1"/>
    <xf numFmtId="4" fontId="6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/>
    <xf numFmtId="4" fontId="4" fillId="2" borderId="1" xfId="0" applyNumberFormat="1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wrapText="1"/>
    </xf>
    <xf numFmtId="43" fontId="2" fillId="2" borderId="0" xfId="1" applyFont="1" applyFill="1" applyAlignment="1"/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43" fontId="2" fillId="0" borderId="0" xfId="1" applyFont="1" applyFill="1" applyAlignment="1"/>
    <xf numFmtId="0" fontId="2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4" fillId="0" borderId="1" xfId="0" applyFont="1" applyBorder="1" applyAlignment="1">
      <alignment horizontal="left" vertical="top" wrapText="1"/>
    </xf>
    <xf numFmtId="4" fontId="8" fillId="0" borderId="0" xfId="0" applyNumberFormat="1" applyFont="1"/>
    <xf numFmtId="43" fontId="8" fillId="0" borderId="0" xfId="1" applyFont="1" applyFill="1" applyAlignment="1"/>
    <xf numFmtId="0" fontId="8" fillId="0" borderId="0" xfId="0" applyFont="1"/>
    <xf numFmtId="0" fontId="3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 wrapText="1"/>
    </xf>
  </cellXfs>
  <cellStyles count="3">
    <cellStyle name="Millares" xfId="1" builtinId="3"/>
    <cellStyle name="Millares 9" xfId="2" xr:uid="{53B66E1E-C0A5-4C79-8CFF-9113CA9AF283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698500</xdr:colOff>
      <xdr:row>1</xdr:row>
      <xdr:rowOff>49463</xdr:rowOff>
    </xdr:from>
    <xdr:to>
      <xdr:col>15</xdr:col>
      <xdr:colOff>723988</xdr:colOff>
      <xdr:row>3</xdr:row>
      <xdr:rowOff>177021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9715F5-BD31-4F80-85DD-60550F859F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5" t="22664" r="6370" b="23290"/>
        <a:stretch/>
      </xdr:blipFill>
      <xdr:spPr bwMode="auto">
        <a:xfrm>
          <a:off x="16510000" y="239963"/>
          <a:ext cx="1475405" cy="508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1</xdr:row>
      <xdr:rowOff>19050</xdr:rowOff>
    </xdr:from>
    <xdr:to>
      <xdr:col>1</xdr:col>
      <xdr:colOff>1040236</xdr:colOff>
      <xdr:row>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17EA02-0534-4C42-B495-F0B44DFEA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09550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B022-F249-4AE4-ABB1-95DE4BFEBD97}">
  <dimension ref="A1:V51"/>
  <sheetViews>
    <sheetView showGridLines="0" tabSelected="1" zoomScaleNormal="100" workbookViewId="0">
      <pane ySplit="11" topLeftCell="A12" activePane="bottomLeft" state="frozen"/>
      <selection pane="bottomLeft" activeCell="A10" sqref="A10:A11"/>
    </sheetView>
  </sheetViews>
  <sheetFormatPr baseColWidth="10" defaultColWidth="11.42578125" defaultRowHeight="15" customHeight="1" x14ac:dyDescent="0.2"/>
  <cols>
    <col min="1" max="1" width="7.42578125" style="1" customWidth="1"/>
    <col min="2" max="2" width="28.28515625" style="1" bestFit="1" customWidth="1"/>
    <col min="3" max="3" width="20.7109375" style="1" bestFit="1" customWidth="1"/>
    <col min="4" max="4" width="19" style="1" bestFit="1" customWidth="1"/>
    <col min="5" max="5" width="21.140625" style="1" bestFit="1" customWidth="1"/>
    <col min="6" max="6" width="24" style="1" bestFit="1" customWidth="1"/>
    <col min="7" max="7" width="18.140625" style="1" bestFit="1" customWidth="1"/>
    <col min="8" max="8" width="18.140625" style="1" customWidth="1"/>
    <col min="9" max="10" width="20.28515625" style="1" bestFit="1" customWidth="1"/>
    <col min="11" max="11" width="18.28515625" style="1" customWidth="1"/>
    <col min="12" max="12" width="21.42578125" style="1" bestFit="1" customWidth="1"/>
    <col min="13" max="14" width="21.42578125" style="1" customWidth="1"/>
    <col min="15" max="15" width="21.7109375" style="1" customWidth="1"/>
    <col min="16" max="16" width="72.7109375" style="1" customWidth="1"/>
    <col min="17" max="17" width="21.140625" style="1" customWidth="1"/>
    <col min="18" max="18" width="20" style="1" bestFit="1" customWidth="1"/>
    <col min="19" max="19" width="13" style="1" bestFit="1" customWidth="1"/>
    <col min="20" max="20" width="11.42578125" style="1"/>
    <col min="21" max="21" width="20" style="1" bestFit="1" customWidth="1"/>
    <col min="22" max="22" width="13" style="1" bestFit="1" customWidth="1"/>
    <col min="23" max="16384" width="11.42578125" style="1"/>
  </cols>
  <sheetData>
    <row r="1" spans="1:21" ht="1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1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6"/>
      <c r="N2" s="6"/>
      <c r="O2" s="6"/>
    </row>
    <row r="3" spans="1:21" ht="1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21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6"/>
      <c r="N4" s="6"/>
      <c r="O4" s="6"/>
    </row>
    <row r="5" spans="1:21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1" s="14" customFormat="1" ht="27" customHeight="1" x14ac:dyDescent="0.2">
      <c r="A6" s="39" t="s">
        <v>74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21" ht="15" customHeight="1" x14ac:dyDescent="0.2">
      <c r="A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1" s="19" customFormat="1" ht="15" customHeight="1" x14ac:dyDescent="0.2">
      <c r="A8" s="7" t="s">
        <v>75</v>
      </c>
      <c r="B8" s="15"/>
      <c r="C8" s="16"/>
      <c r="D8" s="17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4"/>
    </row>
    <row r="9" spans="1:21" s="19" customFormat="1" ht="15" customHeight="1" x14ac:dyDescent="0.2">
      <c r="A9" s="7"/>
      <c r="B9" s="15"/>
      <c r="C9" s="16"/>
      <c r="D9" s="17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4"/>
    </row>
    <row r="10" spans="1:21" s="14" customFormat="1" ht="21.75" customHeight="1" x14ac:dyDescent="0.2">
      <c r="A10" s="40" t="s">
        <v>59</v>
      </c>
      <c r="B10" s="38" t="s">
        <v>60</v>
      </c>
      <c r="C10" s="42" t="s">
        <v>61</v>
      </c>
      <c r="D10" s="42"/>
      <c r="E10" s="42"/>
      <c r="F10" s="43" t="s">
        <v>62</v>
      </c>
      <c r="G10" s="44"/>
      <c r="H10" s="44"/>
      <c r="I10" s="44"/>
      <c r="J10" s="44"/>
      <c r="K10" s="44"/>
      <c r="L10" s="44"/>
      <c r="M10" s="44"/>
      <c r="N10" s="44"/>
      <c r="O10" s="45"/>
      <c r="P10" s="38" t="s">
        <v>31</v>
      </c>
    </row>
    <row r="11" spans="1:21" s="14" customFormat="1" ht="40.5" customHeight="1" x14ac:dyDescent="0.2">
      <c r="A11" s="41"/>
      <c r="B11" s="38"/>
      <c r="C11" s="9" t="s">
        <v>63</v>
      </c>
      <c r="D11" s="9" t="s">
        <v>64</v>
      </c>
      <c r="E11" s="9" t="s">
        <v>65</v>
      </c>
      <c r="F11" s="9" t="s">
        <v>66</v>
      </c>
      <c r="G11" s="9" t="s">
        <v>67</v>
      </c>
      <c r="H11" s="9" t="s">
        <v>72</v>
      </c>
      <c r="I11" s="9" t="s">
        <v>68</v>
      </c>
      <c r="J11" s="9" t="s">
        <v>69</v>
      </c>
      <c r="K11" s="9" t="s">
        <v>73</v>
      </c>
      <c r="L11" s="9" t="s">
        <v>70</v>
      </c>
      <c r="M11" s="9" t="s">
        <v>76</v>
      </c>
      <c r="N11" s="9" t="s">
        <v>77</v>
      </c>
      <c r="O11" s="9" t="s">
        <v>71</v>
      </c>
      <c r="P11" s="38"/>
    </row>
    <row r="12" spans="1:21" ht="15" customHeight="1" x14ac:dyDescent="0.2">
      <c r="A12" s="20" t="s">
        <v>0</v>
      </c>
      <c r="B12" s="20" t="s">
        <v>32</v>
      </c>
      <c r="C12" s="21">
        <v>31678808074.460011</v>
      </c>
      <c r="D12" s="21">
        <v>764598888.36000049</v>
      </c>
      <c r="E12" s="21">
        <v>30914209186.099995</v>
      </c>
      <c r="F12" s="21">
        <v>30910959059.830009</v>
      </c>
      <c r="G12" s="21">
        <v>1915535.84</v>
      </c>
      <c r="H12" s="10">
        <v>0</v>
      </c>
      <c r="I12" s="10">
        <v>0</v>
      </c>
      <c r="J12" s="21">
        <v>0</v>
      </c>
      <c r="K12" s="21">
        <v>0</v>
      </c>
      <c r="L12" s="21">
        <v>18525858028</v>
      </c>
      <c r="M12" s="21"/>
      <c r="N12" s="21"/>
      <c r="O12" s="21">
        <v>12383185495.99</v>
      </c>
      <c r="P12" s="20"/>
      <c r="Q12" s="5"/>
      <c r="R12" s="24"/>
      <c r="U12" s="24"/>
    </row>
    <row r="13" spans="1:21" ht="15" customHeight="1" x14ac:dyDescent="0.2">
      <c r="A13" s="20" t="s">
        <v>1</v>
      </c>
      <c r="B13" s="20" t="s">
        <v>33</v>
      </c>
      <c r="C13" s="21">
        <v>29220891188.18</v>
      </c>
      <c r="D13" s="21">
        <v>590994054.36999989</v>
      </c>
      <c r="E13" s="21">
        <v>28629897133.809994</v>
      </c>
      <c r="F13" s="21">
        <v>28460876335.519997</v>
      </c>
      <c r="G13" s="21">
        <v>0</v>
      </c>
      <c r="H13" s="10">
        <v>0</v>
      </c>
      <c r="I13" s="10">
        <v>0</v>
      </c>
      <c r="J13" s="21">
        <v>0</v>
      </c>
      <c r="K13" s="21">
        <v>0</v>
      </c>
      <c r="L13" s="21">
        <v>23624637789</v>
      </c>
      <c r="M13" s="21"/>
      <c r="N13" s="21"/>
      <c r="O13" s="21">
        <v>4836238546.5200005</v>
      </c>
      <c r="P13" s="20"/>
      <c r="Q13" s="5"/>
      <c r="R13" s="24"/>
      <c r="U13" s="24"/>
    </row>
    <row r="14" spans="1:21" ht="15" customHeight="1" x14ac:dyDescent="0.2">
      <c r="A14" s="20" t="s">
        <v>2</v>
      </c>
      <c r="B14" s="20" t="s">
        <v>34</v>
      </c>
      <c r="C14" s="21">
        <v>170449414384.74997</v>
      </c>
      <c r="D14" s="21">
        <v>5936613815.7399979</v>
      </c>
      <c r="E14" s="21">
        <v>164512800569.01001</v>
      </c>
      <c r="F14" s="21">
        <v>164395652552.60004</v>
      </c>
      <c r="G14" s="21">
        <v>0</v>
      </c>
      <c r="H14" s="10">
        <v>0</v>
      </c>
      <c r="I14" s="10">
        <v>0</v>
      </c>
      <c r="J14" s="21">
        <v>0</v>
      </c>
      <c r="K14" s="21">
        <v>0</v>
      </c>
      <c r="L14" s="21">
        <v>122745983636</v>
      </c>
      <c r="M14" s="21"/>
      <c r="N14" s="21"/>
      <c r="O14" s="21">
        <v>41649668916.599998</v>
      </c>
      <c r="P14" s="20"/>
      <c r="Q14" s="5"/>
      <c r="R14" s="24"/>
      <c r="U14" s="24"/>
    </row>
    <row r="15" spans="1:21" ht="15" customHeight="1" x14ac:dyDescent="0.2">
      <c r="A15" s="20" t="s">
        <v>3</v>
      </c>
      <c r="B15" s="20" t="s">
        <v>35</v>
      </c>
      <c r="C15" s="21">
        <v>19635751198.570004</v>
      </c>
      <c r="D15" s="21">
        <v>405178813.59999996</v>
      </c>
      <c r="E15" s="21">
        <v>19230572384.969997</v>
      </c>
      <c r="F15" s="21">
        <v>19107514669.549995</v>
      </c>
      <c r="G15" s="21">
        <v>787384993.73000002</v>
      </c>
      <c r="H15" s="10">
        <v>0</v>
      </c>
      <c r="I15" s="10">
        <v>0</v>
      </c>
      <c r="J15" s="21">
        <v>0</v>
      </c>
      <c r="K15" s="21">
        <v>0</v>
      </c>
      <c r="L15" s="21">
        <v>15355032164</v>
      </c>
      <c r="M15" s="21"/>
      <c r="N15" s="21"/>
      <c r="O15" s="21">
        <v>2965097511.8200002</v>
      </c>
      <c r="P15" s="20"/>
      <c r="Q15" s="5"/>
      <c r="R15" s="24"/>
      <c r="U15" s="24"/>
    </row>
    <row r="16" spans="1:21" ht="15" customHeight="1" x14ac:dyDescent="0.2">
      <c r="A16" s="20" t="s">
        <v>4</v>
      </c>
      <c r="B16" s="20" t="s">
        <v>36</v>
      </c>
      <c r="C16" s="21">
        <v>20151359991.759998</v>
      </c>
      <c r="D16" s="21">
        <v>735601082.38999975</v>
      </c>
      <c r="E16" s="21">
        <v>19415758909.369999</v>
      </c>
      <c r="F16" s="21">
        <v>19415758491.759998</v>
      </c>
      <c r="G16" s="21">
        <v>0</v>
      </c>
      <c r="H16" s="10">
        <v>0</v>
      </c>
      <c r="I16" s="10">
        <v>19396571</v>
      </c>
      <c r="J16" s="21">
        <v>0</v>
      </c>
      <c r="K16" s="21">
        <v>0</v>
      </c>
      <c r="L16" s="21">
        <v>16561022652</v>
      </c>
      <c r="M16" s="21"/>
      <c r="N16" s="21"/>
      <c r="O16" s="21">
        <v>2835339268.7600002</v>
      </c>
      <c r="P16" s="20"/>
      <c r="Q16" s="5"/>
      <c r="R16" s="24"/>
      <c r="U16" s="24"/>
    </row>
    <row r="17" spans="1:21" s="36" customFormat="1" ht="123.75" x14ac:dyDescent="0.2">
      <c r="A17" s="25" t="s">
        <v>5</v>
      </c>
      <c r="B17" s="25" t="s">
        <v>37</v>
      </c>
      <c r="C17" s="26">
        <v>31127776413.470001</v>
      </c>
      <c r="D17" s="26">
        <v>602941617.65999997</v>
      </c>
      <c r="E17" s="26">
        <v>30524834795.810001</v>
      </c>
      <c r="F17" s="26">
        <v>30513341486.82</v>
      </c>
      <c r="G17" s="26">
        <v>88918699.980000004</v>
      </c>
      <c r="H17" s="26">
        <v>0</v>
      </c>
      <c r="I17" s="26">
        <v>43556505</v>
      </c>
      <c r="J17" s="26">
        <v>0</v>
      </c>
      <c r="K17" s="32">
        <v>0</v>
      </c>
      <c r="L17" s="26">
        <v>0</v>
      </c>
      <c r="M17" s="26">
        <f xml:space="preserve"> (23531886100-309286.4)</f>
        <v>23531576813.599998</v>
      </c>
      <c r="N17" s="27">
        <v>45484</v>
      </c>
      <c r="O17" s="26">
        <f>30380866281.84-M17</f>
        <v>6849289468.2400017</v>
      </c>
      <c r="P17" s="33" t="s">
        <v>81</v>
      </c>
      <c r="Q17" s="34"/>
      <c r="R17" s="35"/>
      <c r="U17" s="35"/>
    </row>
    <row r="18" spans="1:21" ht="15" customHeight="1" x14ac:dyDescent="0.2">
      <c r="A18" s="20" t="s">
        <v>6</v>
      </c>
      <c r="B18" s="20" t="s">
        <v>38</v>
      </c>
      <c r="C18" s="21">
        <v>69825459927.259995</v>
      </c>
      <c r="D18" s="21">
        <v>1486645570.3900006</v>
      </c>
      <c r="E18" s="21">
        <v>68338814356.869995</v>
      </c>
      <c r="F18" s="21">
        <v>68338781600.390007</v>
      </c>
      <c r="G18" s="21">
        <v>8144770.4100000001</v>
      </c>
      <c r="H18" s="10">
        <v>0</v>
      </c>
      <c r="I18" s="10">
        <v>0</v>
      </c>
      <c r="J18" s="21">
        <v>0</v>
      </c>
      <c r="K18" s="21">
        <v>0</v>
      </c>
      <c r="L18" s="21">
        <v>36470700613</v>
      </c>
      <c r="M18" s="21"/>
      <c r="N18" s="21"/>
      <c r="O18" s="21">
        <v>31859936216.98</v>
      </c>
      <c r="P18" s="20"/>
      <c r="Q18" s="5"/>
      <c r="R18" s="24"/>
      <c r="U18" s="24"/>
    </row>
    <row r="19" spans="1:21" ht="15" customHeight="1" x14ac:dyDescent="0.2">
      <c r="A19" s="20" t="s">
        <v>7</v>
      </c>
      <c r="B19" s="20" t="s">
        <v>39</v>
      </c>
      <c r="C19" s="21">
        <v>33793095760.080002</v>
      </c>
      <c r="D19" s="21">
        <v>1155855884.3499999</v>
      </c>
      <c r="E19" s="21">
        <v>32637239875.729996</v>
      </c>
      <c r="F19" s="21">
        <v>32618075262.209999</v>
      </c>
      <c r="G19" s="21">
        <v>0</v>
      </c>
      <c r="H19" s="10">
        <v>0</v>
      </c>
      <c r="I19" s="10">
        <v>0</v>
      </c>
      <c r="J19" s="21">
        <v>0</v>
      </c>
      <c r="K19" s="21">
        <v>0</v>
      </c>
      <c r="L19" s="21">
        <v>3881141588</v>
      </c>
      <c r="M19" s="21"/>
      <c r="N19" s="21"/>
      <c r="O19" s="21">
        <v>28736933674.209999</v>
      </c>
      <c r="P19" s="20"/>
      <c r="Q19" s="5"/>
      <c r="R19" s="24"/>
      <c r="U19" s="24"/>
    </row>
    <row r="20" spans="1:21" ht="15" customHeight="1" x14ac:dyDescent="0.2">
      <c r="A20" s="20" t="s">
        <v>8</v>
      </c>
      <c r="B20" s="20" t="s">
        <v>40</v>
      </c>
      <c r="C20" s="21">
        <v>47733883582.670006</v>
      </c>
      <c r="D20" s="21">
        <v>1296298948.1000004</v>
      </c>
      <c r="E20" s="21">
        <v>46437584634.570023</v>
      </c>
      <c r="F20" s="21">
        <v>46437584634.57</v>
      </c>
      <c r="G20" s="21">
        <v>7968080.1100000003</v>
      </c>
      <c r="H20" s="10">
        <v>0</v>
      </c>
      <c r="I20" s="10">
        <v>0</v>
      </c>
      <c r="J20" s="21">
        <v>0</v>
      </c>
      <c r="K20" s="21">
        <v>0</v>
      </c>
      <c r="L20" s="21">
        <v>36857505785</v>
      </c>
      <c r="M20" s="21"/>
      <c r="N20" s="21"/>
      <c r="O20" s="21">
        <v>9572110769.4599991</v>
      </c>
      <c r="P20" s="20"/>
      <c r="Q20" s="5"/>
      <c r="R20" s="24"/>
      <c r="U20" s="24"/>
    </row>
    <row r="21" spans="1:21" ht="15" customHeight="1" x14ac:dyDescent="0.2">
      <c r="A21" s="20" t="s">
        <v>9</v>
      </c>
      <c r="B21" s="20" t="s">
        <v>41</v>
      </c>
      <c r="C21" s="21">
        <v>14068697013.110001</v>
      </c>
      <c r="D21" s="21">
        <v>376422876.5</v>
      </c>
      <c r="E21" s="21">
        <v>13692274136.610001</v>
      </c>
      <c r="F21" s="21">
        <v>13692274136.610001</v>
      </c>
      <c r="G21" s="21">
        <v>2983.42</v>
      </c>
      <c r="H21" s="10">
        <v>0</v>
      </c>
      <c r="I21" s="10">
        <v>0</v>
      </c>
      <c r="J21" s="21">
        <v>0</v>
      </c>
      <c r="K21" s="21">
        <v>0</v>
      </c>
      <c r="L21" s="21">
        <v>12491977883</v>
      </c>
      <c r="M21" s="21"/>
      <c r="N21" s="21"/>
      <c r="O21" s="21">
        <v>1200293270.1900001</v>
      </c>
      <c r="P21" s="20"/>
      <c r="Q21" s="5"/>
      <c r="R21" s="24"/>
      <c r="U21" s="24"/>
    </row>
    <row r="22" spans="1:21" ht="15" customHeight="1" x14ac:dyDescent="0.2">
      <c r="A22" s="20" t="s">
        <v>10</v>
      </c>
      <c r="B22" s="20" t="s">
        <v>42</v>
      </c>
      <c r="C22" s="21">
        <v>1095818139.6099999</v>
      </c>
      <c r="D22" s="21">
        <v>17263216.59</v>
      </c>
      <c r="E22" s="21">
        <v>1078554923.02</v>
      </c>
      <c r="F22" s="21">
        <v>1078554923.02</v>
      </c>
      <c r="G22" s="21">
        <v>4077456.39</v>
      </c>
      <c r="H22" s="10">
        <v>0</v>
      </c>
      <c r="I22" s="10">
        <v>0</v>
      </c>
      <c r="J22" s="21">
        <v>0</v>
      </c>
      <c r="K22" s="21">
        <v>0</v>
      </c>
      <c r="L22" s="21">
        <v>56162651</v>
      </c>
      <c r="M22" s="21"/>
      <c r="N22" s="21"/>
      <c r="O22" s="21">
        <v>1018314815.63</v>
      </c>
      <c r="P22" s="20"/>
      <c r="Q22" s="5"/>
      <c r="R22" s="24"/>
      <c r="U22" s="24"/>
    </row>
    <row r="23" spans="1:21" ht="15" customHeight="1" x14ac:dyDescent="0.2">
      <c r="A23" s="20" t="s">
        <v>11</v>
      </c>
      <c r="B23" s="20" t="s">
        <v>43</v>
      </c>
      <c r="C23" s="21">
        <v>187603558461.47998</v>
      </c>
      <c r="D23" s="21">
        <v>9865662930.1600075</v>
      </c>
      <c r="E23" s="21">
        <v>177737895531.32001</v>
      </c>
      <c r="F23" s="21">
        <v>177682014087.28986</v>
      </c>
      <c r="G23" s="21">
        <v>516553098.01999998</v>
      </c>
      <c r="H23" s="10">
        <v>0</v>
      </c>
      <c r="I23" s="10">
        <v>0</v>
      </c>
      <c r="J23" s="21">
        <v>0</v>
      </c>
      <c r="K23" s="21">
        <v>0</v>
      </c>
      <c r="L23" s="21">
        <v>124693667739</v>
      </c>
      <c r="M23" s="21"/>
      <c r="N23" s="21"/>
      <c r="O23" s="21">
        <v>52471793250.269997</v>
      </c>
      <c r="P23" s="20"/>
      <c r="Q23" s="5"/>
      <c r="R23" s="24"/>
      <c r="U23" s="24"/>
    </row>
    <row r="24" spans="1:21" ht="12.75" x14ac:dyDescent="0.2">
      <c r="A24" s="20" t="s">
        <v>12</v>
      </c>
      <c r="B24" s="20" t="s">
        <v>44</v>
      </c>
      <c r="C24" s="21">
        <v>182338331064.20981</v>
      </c>
      <c r="D24" s="21">
        <v>6011312782.3499975</v>
      </c>
      <c r="E24" s="21">
        <v>176327018281.86008</v>
      </c>
      <c r="F24" s="21">
        <v>176304149518.76019</v>
      </c>
      <c r="G24" s="21">
        <v>17575428.73</v>
      </c>
      <c r="H24" s="10">
        <v>0</v>
      </c>
      <c r="I24" s="10">
        <v>0</v>
      </c>
      <c r="J24" s="21">
        <v>0</v>
      </c>
      <c r="K24" s="21">
        <v>0</v>
      </c>
      <c r="L24" s="21">
        <v>146996285993</v>
      </c>
      <c r="M24" s="21"/>
      <c r="N24" s="21"/>
      <c r="O24" s="21">
        <v>29290288097.029999</v>
      </c>
      <c r="P24" s="22"/>
      <c r="Q24" s="5"/>
      <c r="R24" s="24"/>
      <c r="U24" s="24"/>
    </row>
    <row r="25" spans="1:21" ht="15" customHeight="1" x14ac:dyDescent="0.2">
      <c r="A25" s="20" t="s">
        <v>13</v>
      </c>
      <c r="B25" s="20" t="s">
        <v>45</v>
      </c>
      <c r="C25" s="21">
        <v>48833767645.959984</v>
      </c>
      <c r="D25" s="21">
        <v>1958680835.9000003</v>
      </c>
      <c r="E25" s="21">
        <v>46875086810.060005</v>
      </c>
      <c r="F25" s="21">
        <v>46873155532.800003</v>
      </c>
      <c r="G25" s="21">
        <v>0</v>
      </c>
      <c r="H25" s="10">
        <v>0</v>
      </c>
      <c r="I25" s="10">
        <v>0</v>
      </c>
      <c r="J25" s="21">
        <v>0</v>
      </c>
      <c r="K25" s="21">
        <v>0</v>
      </c>
      <c r="L25" s="21">
        <v>9973158874</v>
      </c>
      <c r="M25" s="21"/>
      <c r="N25" s="21"/>
      <c r="O25" s="21">
        <v>36899996658.800003</v>
      </c>
      <c r="P25" s="20"/>
      <c r="Q25" s="5"/>
      <c r="R25" s="24"/>
      <c r="U25" s="24"/>
    </row>
    <row r="26" spans="1:21" ht="15" customHeight="1" x14ac:dyDescent="0.2">
      <c r="A26" s="20" t="s">
        <v>14</v>
      </c>
      <c r="B26" s="20" t="s">
        <v>46</v>
      </c>
      <c r="C26" s="21">
        <v>105117480919.40005</v>
      </c>
      <c r="D26" s="21">
        <v>7938947443.6500044</v>
      </c>
      <c r="E26" s="21">
        <v>97178533475.750076</v>
      </c>
      <c r="F26" s="21">
        <v>97162934954.950012</v>
      </c>
      <c r="G26" s="21">
        <v>0</v>
      </c>
      <c r="H26" s="10">
        <v>0</v>
      </c>
      <c r="I26" s="10">
        <v>0</v>
      </c>
      <c r="J26" s="21">
        <v>0</v>
      </c>
      <c r="K26" s="21">
        <v>0</v>
      </c>
      <c r="L26" s="21">
        <v>70241050332</v>
      </c>
      <c r="M26" s="21"/>
      <c r="N26" s="21"/>
      <c r="O26" s="21">
        <v>26921884622.950001</v>
      </c>
      <c r="P26" s="20"/>
      <c r="Q26" s="5"/>
      <c r="R26" s="24"/>
      <c r="U26" s="24"/>
    </row>
    <row r="27" spans="1:21" ht="15" customHeight="1" x14ac:dyDescent="0.2">
      <c r="A27" s="20" t="s">
        <v>15</v>
      </c>
      <c r="B27" s="20" t="s">
        <v>47</v>
      </c>
      <c r="C27" s="21">
        <v>9026682843.4300003</v>
      </c>
      <c r="D27" s="21">
        <v>462629991.41000003</v>
      </c>
      <c r="E27" s="21">
        <v>8564052852.0199995</v>
      </c>
      <c r="F27" s="21">
        <v>8564052852.0199995</v>
      </c>
      <c r="G27" s="21">
        <v>0</v>
      </c>
      <c r="H27" s="10">
        <v>0</v>
      </c>
      <c r="I27" s="10">
        <v>0</v>
      </c>
      <c r="J27" s="21">
        <v>0</v>
      </c>
      <c r="K27" s="21">
        <v>0</v>
      </c>
      <c r="L27" s="21">
        <v>5836136843</v>
      </c>
      <c r="M27" s="21"/>
      <c r="N27" s="21"/>
      <c r="O27" s="21">
        <v>2727916009.02</v>
      </c>
      <c r="P27" s="20"/>
      <c r="Q27" s="5"/>
      <c r="R27" s="24"/>
      <c r="U27" s="24"/>
    </row>
    <row r="28" spans="1:21" ht="15" customHeight="1" x14ac:dyDescent="0.2">
      <c r="A28" s="20" t="s">
        <v>16</v>
      </c>
      <c r="B28" s="20" t="s">
        <v>48</v>
      </c>
      <c r="C28" s="21">
        <v>120457136635.33002</v>
      </c>
      <c r="D28" s="21">
        <v>7495330496.8000002</v>
      </c>
      <c r="E28" s="21">
        <v>112961806138.53001</v>
      </c>
      <c r="F28" s="21">
        <v>112951995487.86002</v>
      </c>
      <c r="G28" s="21">
        <v>2542587</v>
      </c>
      <c r="H28" s="10">
        <v>0</v>
      </c>
      <c r="I28" s="10">
        <v>0</v>
      </c>
      <c r="J28" s="21">
        <v>0</v>
      </c>
      <c r="K28" s="21">
        <v>0</v>
      </c>
      <c r="L28" s="21">
        <v>96976970677</v>
      </c>
      <c r="M28" s="21"/>
      <c r="N28" s="21"/>
      <c r="O28" s="21">
        <v>15972482223.860001</v>
      </c>
      <c r="P28" s="20"/>
      <c r="Q28" s="5"/>
      <c r="R28" s="24"/>
      <c r="U28" s="24"/>
    </row>
    <row r="29" spans="1:21" ht="15" customHeight="1" x14ac:dyDescent="0.2">
      <c r="A29" s="20" t="s">
        <v>17</v>
      </c>
      <c r="B29" s="20" t="s">
        <v>49</v>
      </c>
      <c r="C29" s="21">
        <v>22033886336.970005</v>
      </c>
      <c r="D29" s="21">
        <v>1156787160.9599996</v>
      </c>
      <c r="E29" s="21">
        <v>20877099176.01001</v>
      </c>
      <c r="F29" s="21">
        <v>20877099176.009998</v>
      </c>
      <c r="G29" s="21">
        <v>324943.02</v>
      </c>
      <c r="H29" s="10">
        <v>0</v>
      </c>
      <c r="I29" s="10">
        <v>0</v>
      </c>
      <c r="J29" s="21">
        <v>0</v>
      </c>
      <c r="K29" s="21">
        <v>0</v>
      </c>
      <c r="L29" s="21">
        <v>16966738427</v>
      </c>
      <c r="M29" s="21"/>
      <c r="N29" s="21"/>
      <c r="O29" s="21">
        <v>3910035805.9899998</v>
      </c>
      <c r="P29" s="20"/>
      <c r="Q29" s="5"/>
      <c r="R29" s="24"/>
      <c r="U29" s="24"/>
    </row>
    <row r="30" spans="1:21" ht="15" customHeight="1" x14ac:dyDescent="0.2">
      <c r="A30" s="20" t="s">
        <v>18</v>
      </c>
      <c r="B30" s="20" t="s">
        <v>50</v>
      </c>
      <c r="C30" s="21">
        <v>160933823403.04007</v>
      </c>
      <c r="D30" s="21">
        <v>4065874200.4600019</v>
      </c>
      <c r="E30" s="21">
        <v>156867949202.57999</v>
      </c>
      <c r="F30" s="21">
        <v>156865562309.03003</v>
      </c>
      <c r="G30" s="21">
        <v>2698748137.3400002</v>
      </c>
      <c r="H30" s="10">
        <v>0</v>
      </c>
      <c r="I30" s="10">
        <v>0</v>
      </c>
      <c r="J30" s="21">
        <v>0</v>
      </c>
      <c r="K30" s="21">
        <v>0</v>
      </c>
      <c r="L30" s="21">
        <v>107395032181</v>
      </c>
      <c r="M30" s="21"/>
      <c r="N30" s="21"/>
      <c r="O30" s="21">
        <v>46771781990.690002</v>
      </c>
      <c r="P30" s="20"/>
      <c r="Q30" s="5"/>
      <c r="R30" s="24"/>
      <c r="U30" s="24"/>
    </row>
    <row r="31" spans="1:21" ht="15" customHeight="1" x14ac:dyDescent="0.2">
      <c r="A31" s="20" t="s">
        <v>19</v>
      </c>
      <c r="B31" s="20" t="s">
        <v>51</v>
      </c>
      <c r="C31" s="21">
        <v>165970031822.16989</v>
      </c>
      <c r="D31" s="21">
        <v>10029846204.840017</v>
      </c>
      <c r="E31" s="21">
        <v>155940185617.32999</v>
      </c>
      <c r="F31" s="21">
        <v>155925135761.81989</v>
      </c>
      <c r="G31" s="21">
        <v>5754199.9800000004</v>
      </c>
      <c r="H31" s="10">
        <v>0</v>
      </c>
      <c r="I31" s="10">
        <v>0</v>
      </c>
      <c r="J31" s="21">
        <v>0</v>
      </c>
      <c r="K31" s="21">
        <v>0</v>
      </c>
      <c r="L31" s="21">
        <v>133778298898</v>
      </c>
      <c r="M31" s="21"/>
      <c r="N31" s="21"/>
      <c r="O31" s="21">
        <v>22141082663.84</v>
      </c>
      <c r="P31" s="20"/>
      <c r="Q31" s="5"/>
      <c r="R31" s="24"/>
      <c r="U31" s="24"/>
    </row>
    <row r="32" spans="1:21" ht="15" customHeight="1" x14ac:dyDescent="0.2">
      <c r="A32" s="20" t="s">
        <v>20</v>
      </c>
      <c r="B32" s="20" t="s">
        <v>52</v>
      </c>
      <c r="C32" s="21">
        <v>218316381420.20007</v>
      </c>
      <c r="D32" s="21">
        <v>4310502391.3000011</v>
      </c>
      <c r="E32" s="21">
        <v>214005879028.90012</v>
      </c>
      <c r="F32" s="21">
        <v>214004582079.67999</v>
      </c>
      <c r="G32" s="21">
        <v>122183546.86</v>
      </c>
      <c r="H32" s="10">
        <v>0</v>
      </c>
      <c r="I32" s="10">
        <v>0</v>
      </c>
      <c r="J32" s="21">
        <v>0</v>
      </c>
      <c r="K32" s="21">
        <v>0</v>
      </c>
      <c r="L32" s="21">
        <v>180129654547</v>
      </c>
      <c r="M32" s="21"/>
      <c r="N32" s="21"/>
      <c r="O32" s="21">
        <v>33752743985.82</v>
      </c>
      <c r="P32" s="20"/>
      <c r="Q32" s="5"/>
      <c r="R32" s="24"/>
      <c r="U32" s="24"/>
    </row>
    <row r="33" spans="1:22" ht="12.75" x14ac:dyDescent="0.2">
      <c r="A33" s="20" t="s">
        <v>21</v>
      </c>
      <c r="B33" s="20" t="s">
        <v>51</v>
      </c>
      <c r="C33" s="21">
        <v>651176746866.16064</v>
      </c>
      <c r="D33" s="21">
        <v>15362651339.359991</v>
      </c>
      <c r="E33" s="21">
        <v>635814095526.80103</v>
      </c>
      <c r="F33" s="21">
        <v>635706442648.71985</v>
      </c>
      <c r="G33" s="21">
        <v>1268472011.54</v>
      </c>
      <c r="H33" s="10">
        <v>0</v>
      </c>
      <c r="I33" s="10">
        <v>0</v>
      </c>
      <c r="J33" s="21">
        <v>0</v>
      </c>
      <c r="K33" s="21">
        <v>0</v>
      </c>
      <c r="L33" s="21">
        <v>518890190266</v>
      </c>
      <c r="M33" s="21"/>
      <c r="N33" s="21"/>
      <c r="O33" s="21">
        <v>115547780371.17999</v>
      </c>
      <c r="P33" s="22"/>
      <c r="Q33" s="5"/>
      <c r="R33" s="24"/>
      <c r="U33" s="24"/>
    </row>
    <row r="34" spans="1:22" ht="15" customHeight="1" x14ac:dyDescent="0.2">
      <c r="A34" s="20" t="s">
        <v>22</v>
      </c>
      <c r="B34" s="20" t="s">
        <v>53</v>
      </c>
      <c r="C34" s="21">
        <v>3149002026.7900009</v>
      </c>
      <c r="D34" s="21">
        <v>288728689.97999996</v>
      </c>
      <c r="E34" s="21">
        <v>2860273336.8099999</v>
      </c>
      <c r="F34" s="21">
        <v>2859229138.5900002</v>
      </c>
      <c r="G34" s="21">
        <v>0</v>
      </c>
      <c r="H34" s="10">
        <v>0</v>
      </c>
      <c r="I34" s="10">
        <v>0</v>
      </c>
      <c r="J34" s="21">
        <v>0</v>
      </c>
      <c r="K34" s="21">
        <v>0</v>
      </c>
      <c r="L34" s="21">
        <v>1812658888</v>
      </c>
      <c r="M34" s="21"/>
      <c r="N34" s="21"/>
      <c r="O34" s="21">
        <v>1046570250.59</v>
      </c>
      <c r="P34" s="20"/>
      <c r="Q34" s="5"/>
      <c r="R34" s="24"/>
      <c r="U34" s="24"/>
    </row>
    <row r="35" spans="1:22" ht="15" customHeight="1" x14ac:dyDescent="0.2">
      <c r="A35" s="20" t="s">
        <v>23</v>
      </c>
      <c r="B35" s="20" t="s">
        <v>54</v>
      </c>
      <c r="C35" s="21">
        <v>2590770971.5</v>
      </c>
      <c r="D35" s="21">
        <v>120508982.19</v>
      </c>
      <c r="E35" s="21">
        <v>2470261989.3099999</v>
      </c>
      <c r="F35" s="21">
        <v>2470261989.3099999</v>
      </c>
      <c r="G35" s="21">
        <v>17686.919999999998</v>
      </c>
      <c r="H35" s="10">
        <v>0</v>
      </c>
      <c r="I35" s="10">
        <v>0</v>
      </c>
      <c r="J35" s="21">
        <v>0</v>
      </c>
      <c r="K35" s="21">
        <v>0</v>
      </c>
      <c r="L35" s="21">
        <v>509619529</v>
      </c>
      <c r="M35" s="21"/>
      <c r="N35" s="21"/>
      <c r="O35" s="21">
        <v>1960624773.3900001</v>
      </c>
      <c r="P35" s="20"/>
      <c r="Q35" s="5"/>
      <c r="R35" s="24"/>
      <c r="U35" s="24"/>
    </row>
    <row r="36" spans="1:22" ht="15" customHeight="1" x14ac:dyDescent="0.2">
      <c r="A36" s="20" t="s">
        <v>24</v>
      </c>
      <c r="B36" s="20" t="s">
        <v>55</v>
      </c>
      <c r="C36" s="21">
        <v>2500354.2999999998</v>
      </c>
      <c r="D36" s="21">
        <v>244455.6</v>
      </c>
      <c r="E36" s="21">
        <v>2255898.7000000002</v>
      </c>
      <c r="F36" s="21">
        <v>2255898.7000000002</v>
      </c>
      <c r="G36" s="21">
        <v>0</v>
      </c>
      <c r="H36" s="10">
        <v>0</v>
      </c>
      <c r="I36" s="10">
        <v>0</v>
      </c>
      <c r="J36" s="21">
        <v>0</v>
      </c>
      <c r="K36" s="21">
        <v>0</v>
      </c>
      <c r="L36" s="21">
        <v>0</v>
      </c>
      <c r="M36" s="21"/>
      <c r="N36" s="21"/>
      <c r="O36" s="21">
        <v>2255898.7000000002</v>
      </c>
      <c r="P36" s="20"/>
      <c r="Q36" s="5"/>
      <c r="R36" s="24"/>
      <c r="U36" s="24"/>
    </row>
    <row r="37" spans="1:22" ht="15" customHeight="1" x14ac:dyDescent="0.2">
      <c r="A37" s="20" t="s">
        <v>25</v>
      </c>
      <c r="B37" s="20" t="s">
        <v>56</v>
      </c>
      <c r="C37" s="21">
        <v>3033913234.77</v>
      </c>
      <c r="D37" s="21">
        <v>414482088.6500001</v>
      </c>
      <c r="E37" s="21">
        <v>2619431146.1199999</v>
      </c>
      <c r="F37" s="21">
        <v>2617948413.3000002</v>
      </c>
      <c r="G37" s="21">
        <v>180633.18</v>
      </c>
      <c r="H37" s="10">
        <v>0</v>
      </c>
      <c r="I37" s="10">
        <v>0</v>
      </c>
      <c r="J37" s="21">
        <v>0</v>
      </c>
      <c r="K37" s="21">
        <v>0</v>
      </c>
      <c r="L37" s="21">
        <v>229929640</v>
      </c>
      <c r="M37" s="21"/>
      <c r="N37" s="21"/>
      <c r="O37" s="21">
        <v>2387838140.1199999</v>
      </c>
      <c r="P37" s="20"/>
      <c r="Q37" s="5"/>
      <c r="R37" s="24"/>
      <c r="U37" s="24"/>
    </row>
    <row r="38" spans="1:22" ht="16.5" customHeight="1" x14ac:dyDescent="0.2">
      <c r="A38" s="20" t="s">
        <v>26</v>
      </c>
      <c r="B38" s="20" t="s">
        <v>53</v>
      </c>
      <c r="C38" s="21">
        <v>396592908520.22961</v>
      </c>
      <c r="D38" s="21">
        <v>12457937147.360006</v>
      </c>
      <c r="E38" s="21">
        <v>384134971372.86993</v>
      </c>
      <c r="F38" s="21">
        <v>384031936137.25012</v>
      </c>
      <c r="G38" s="21">
        <v>1178544646.74</v>
      </c>
      <c r="H38" s="10">
        <v>0</v>
      </c>
      <c r="I38" s="10">
        <v>0</v>
      </c>
      <c r="J38" s="21">
        <v>4944126681.3400002</v>
      </c>
      <c r="K38" s="21">
        <v>0</v>
      </c>
      <c r="L38" s="21">
        <v>207624820307</v>
      </c>
      <c r="M38" s="21"/>
      <c r="N38" s="21"/>
      <c r="O38" s="21">
        <v>170284444502.17001</v>
      </c>
      <c r="P38" s="20"/>
      <c r="Q38" s="5"/>
      <c r="R38" s="24"/>
      <c r="U38" s="24"/>
    </row>
    <row r="39" spans="1:22" s="30" customFormat="1" ht="96" customHeight="1" x14ac:dyDescent="0.2">
      <c r="A39" s="25" t="s">
        <v>27</v>
      </c>
      <c r="B39" s="25" t="s">
        <v>57</v>
      </c>
      <c r="C39" s="26">
        <v>192436483848.31006</v>
      </c>
      <c r="D39" s="26">
        <v>3932924609.9700012</v>
      </c>
      <c r="E39" s="26">
        <v>188503559238.34006</v>
      </c>
      <c r="F39" s="26">
        <v>188503559238.34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f>150950195642+(22158444888-660407.55)</f>
        <v>173107980122.45001</v>
      </c>
      <c r="N39" s="31" t="s">
        <v>79</v>
      </c>
      <c r="O39" s="26">
        <f>188503559238.34-M39</f>
        <v>15395579115.889984</v>
      </c>
      <c r="P39" s="12" t="s">
        <v>80</v>
      </c>
      <c r="Q39" s="28"/>
      <c r="R39" s="29"/>
      <c r="S39" s="19"/>
      <c r="U39" s="29"/>
      <c r="V39" s="19"/>
    </row>
    <row r="40" spans="1:22" s="13" customFormat="1" ht="87.75" customHeight="1" x14ac:dyDescent="0.2">
      <c r="A40" s="11" t="s">
        <v>28</v>
      </c>
      <c r="B40" s="11" t="s">
        <v>58</v>
      </c>
      <c r="C40" s="10">
        <v>225972393920.79996</v>
      </c>
      <c r="D40" s="10">
        <v>5416917687.3199997</v>
      </c>
      <c r="E40" s="10">
        <v>220555476233.47995</v>
      </c>
      <c r="F40" s="10">
        <v>220555476233.47998</v>
      </c>
      <c r="G40" s="10">
        <v>0</v>
      </c>
      <c r="H40" s="10">
        <v>0</v>
      </c>
      <c r="I40" s="10">
        <v>0</v>
      </c>
      <c r="J40" s="10">
        <v>0</v>
      </c>
      <c r="K40" s="21">
        <v>0</v>
      </c>
      <c r="L40" s="10">
        <v>0</v>
      </c>
      <c r="M40" s="10">
        <v>195261295112</v>
      </c>
      <c r="N40" s="27">
        <v>45456</v>
      </c>
      <c r="O40" s="10">
        <f>220555476233.48-M40</f>
        <v>25294181121.480011</v>
      </c>
      <c r="P40" s="12" t="s">
        <v>78</v>
      </c>
      <c r="Q40" s="5"/>
      <c r="R40" s="24"/>
      <c r="S40" s="1"/>
      <c r="U40" s="24"/>
      <c r="V40" s="1"/>
    </row>
    <row r="41" spans="1:22" ht="15" customHeight="1" x14ac:dyDescent="0.2">
      <c r="A41" s="20" t="s">
        <v>29</v>
      </c>
      <c r="B41" s="20" t="s">
        <v>56</v>
      </c>
      <c r="C41" s="21">
        <v>306552832448.4201</v>
      </c>
      <c r="D41" s="21">
        <v>7932471622.5700026</v>
      </c>
      <c r="E41" s="21">
        <v>298620360825.84991</v>
      </c>
      <c r="F41" s="21">
        <v>298464535216.15991</v>
      </c>
      <c r="G41" s="21">
        <v>12826556.529999999</v>
      </c>
      <c r="H41" s="10">
        <v>0</v>
      </c>
      <c r="I41" s="10">
        <v>0</v>
      </c>
      <c r="J41" s="21">
        <v>1060237860.6</v>
      </c>
      <c r="K41" s="21">
        <v>0</v>
      </c>
      <c r="L41" s="21">
        <v>200002379722</v>
      </c>
      <c r="M41" s="21"/>
      <c r="N41" s="21"/>
      <c r="O41" s="21">
        <v>97389091077.029999</v>
      </c>
      <c r="P41" s="20"/>
      <c r="Q41" s="5"/>
    </row>
    <row r="42" spans="1:22" ht="15" customHeight="1" x14ac:dyDescent="0.2">
      <c r="A42" s="38" t="s">
        <v>30</v>
      </c>
      <c r="B42" s="38"/>
      <c r="C42" s="8">
        <f>SUM(C12:C41)</f>
        <v>3470919588417.3896</v>
      </c>
      <c r="D42" s="8">
        <f>SUM(D12:D41)</f>
        <v>112590855828.88004</v>
      </c>
      <c r="E42" s="8">
        <f>SUM(E12:E41)</f>
        <v>3358328732588.5117</v>
      </c>
      <c r="F42" s="8">
        <f>SUM(F12:F41)</f>
        <v>3357391699826.9492</v>
      </c>
      <c r="G42" s="8">
        <f>SUM(G12:G41)</f>
        <v>6722135995.7400007</v>
      </c>
      <c r="H42" s="8">
        <f t="shared" ref="H42" si="0">SUM(H12:H41)</f>
        <v>0</v>
      </c>
      <c r="I42" s="8">
        <f t="shared" ref="I42:O42" si="1">SUM(I12:I41)</f>
        <v>62953076</v>
      </c>
      <c r="J42" s="8">
        <f t="shared" si="1"/>
        <v>6004364541.9400005</v>
      </c>
      <c r="K42" s="8">
        <f>SUM(K12:K41)</f>
        <v>0</v>
      </c>
      <c r="L42" s="8">
        <f>SUM(L12:L41)</f>
        <v>2108626615652</v>
      </c>
      <c r="M42" s="8">
        <f>SUM(M12:M41)</f>
        <v>391900852048.05005</v>
      </c>
      <c r="N42" s="8"/>
      <c r="O42" s="8">
        <f t="shared" si="1"/>
        <v>844074778513.22009</v>
      </c>
      <c r="P42" s="23"/>
    </row>
    <row r="43" spans="1:22" ht="15" customHeight="1" x14ac:dyDescent="0.2">
      <c r="C43" s="5"/>
      <c r="D43" s="5"/>
      <c r="E43" s="5"/>
      <c r="F43" s="5"/>
      <c r="G43" s="5"/>
      <c r="H43" s="5"/>
      <c r="J43" s="5"/>
      <c r="K43" s="5"/>
      <c r="L43" s="5"/>
      <c r="M43" s="5"/>
      <c r="N43" s="5"/>
      <c r="O43" s="5"/>
    </row>
    <row r="44" spans="1:22" ht="1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22" ht="15" customHeight="1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22" ht="15" customHeight="1" x14ac:dyDescent="0.2">
      <c r="I46" s="5"/>
      <c r="L46" s="5"/>
      <c r="M46" s="5"/>
      <c r="N46" s="5"/>
    </row>
    <row r="47" spans="1:22" ht="15" customHeight="1" x14ac:dyDescent="0.2">
      <c r="I47" s="5"/>
      <c r="L47" s="5"/>
      <c r="M47" s="5"/>
      <c r="N47" s="5"/>
    </row>
    <row r="48" spans="1:22" ht="15" customHeight="1" x14ac:dyDescent="0.2">
      <c r="I48" s="5"/>
      <c r="J48" s="5"/>
      <c r="K48" s="5"/>
      <c r="L48" s="5"/>
      <c r="M48" s="5"/>
      <c r="N48" s="5"/>
    </row>
    <row r="50" spans="12:14" ht="15" customHeight="1" x14ac:dyDescent="0.2">
      <c r="L50" s="5"/>
      <c r="M50" s="5"/>
      <c r="N50" s="5"/>
    </row>
    <row r="51" spans="12:14" ht="15" customHeight="1" x14ac:dyDescent="0.2">
      <c r="L51" s="5"/>
      <c r="M51" s="5"/>
      <c r="N51" s="5"/>
    </row>
  </sheetData>
  <mergeCells count="9">
    <mergeCell ref="A2:L2"/>
    <mergeCell ref="A4:L4"/>
    <mergeCell ref="A42:B42"/>
    <mergeCell ref="A6:P6"/>
    <mergeCell ref="A10:A11"/>
    <mergeCell ref="B10:B11"/>
    <mergeCell ref="C10:E10"/>
    <mergeCell ref="F10:O10"/>
    <mergeCell ref="P10:P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2024</iril>
    <szdw xmlns="a904e863-f9c3-44e7-be1b-41a106896d87">6</szdw>
  </documentManagement>
</p:properties>
</file>

<file path=customXml/itemProps1.xml><?xml version="1.0" encoding="utf-8"?>
<ds:datastoreItem xmlns:ds="http://schemas.openxmlformats.org/officeDocument/2006/customXml" ds:itemID="{A42EA340-5DEA-47B5-BE23-B54ED96E743F}"/>
</file>

<file path=customXml/itemProps2.xml><?xml version="1.0" encoding="utf-8"?>
<ds:datastoreItem xmlns:ds="http://schemas.openxmlformats.org/officeDocument/2006/customXml" ds:itemID="{4D707DC8-DB06-4353-B3DC-EDA93BD9DE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F152B-D435-42D8-BDD8-A875BBE1F809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 Giro A EPS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Katherin Perez Sanchez</dc:creator>
  <cp:lastModifiedBy>Gina Paola Diaz Angulo</cp:lastModifiedBy>
  <dcterms:created xsi:type="dcterms:W3CDTF">2024-01-26T14:13:03Z</dcterms:created>
  <dcterms:modified xsi:type="dcterms:W3CDTF">2024-09-24T20:24:56Z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