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gina.diaz\AppData\Local\Microsoft\Windows\INetCache\Content.Outlook\I16704MZ\"/>
    </mc:Choice>
  </mc:AlternateContent>
  <xr:revisionPtr revIDLastSave="0" documentId="13_ncr:1_{F7118F3F-64B2-4FF7-A1DD-E7031AC16AFF}" xr6:coauthVersionLast="47" xr6:coauthVersionMax="47" xr10:uidLastSave="{00000000-0000-0000-0000-000000000000}"/>
  <bookViews>
    <workbookView xWindow="-120" yWindow="-120" windowWidth="29040" windowHeight="15720" xr2:uid="{00000000-000D-0000-FFFF-FFFF00000000}"/>
  </bookViews>
  <sheets>
    <sheet name="Certificacion Giro A EPS" sheetId="2" r:id="rId1"/>
  </sheets>
  <definedNames>
    <definedName name="_xlnm._FilterDatabase" localSheetId="0" hidden="1">'Certificacion Giro A EPS'!$A$10:$P$11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2" l="1"/>
  <c r="O40" i="2" l="1"/>
  <c r="O42" i="2" l="1"/>
  <c r="M42" i="2"/>
  <c r="O39" i="2" l="1"/>
  <c r="M39" i="2"/>
  <c r="L42" i="2" l="1"/>
  <c r="K42" i="2"/>
  <c r="G42" i="2" l="1"/>
  <c r="E42" i="2"/>
  <c r="D42" i="2"/>
  <c r="C42" i="2"/>
  <c r="F42" i="2" l="1"/>
  <c r="H42" i="2"/>
  <c r="J42" i="2" l="1"/>
  <c r="I42" i="2"/>
</calcChain>
</file>

<file path=xl/sharedStrings.xml><?xml version="1.0" encoding="utf-8"?>
<sst xmlns="http://schemas.openxmlformats.org/spreadsheetml/2006/main" count="89" uniqueCount="86">
  <si>
    <t>CCF033</t>
  </si>
  <si>
    <t>CCF050</t>
  </si>
  <si>
    <t>CCF055</t>
  </si>
  <si>
    <t>CCF102</t>
  </si>
  <si>
    <t>EPS025</t>
  </si>
  <si>
    <t>EPSI01</t>
  </si>
  <si>
    <t>EPSI03</t>
  </si>
  <si>
    <t>EPSI04</t>
  </si>
  <si>
    <t>EPSI05</t>
  </si>
  <si>
    <t>EPSI06</t>
  </si>
  <si>
    <t>EPSS01</t>
  </si>
  <si>
    <t>EPSS02</t>
  </si>
  <si>
    <t>EPSS05</t>
  </si>
  <si>
    <t>EPSS08</t>
  </si>
  <si>
    <t>EPSS10</t>
  </si>
  <si>
    <t>EPSS12</t>
  </si>
  <si>
    <t>EPSS17</t>
  </si>
  <si>
    <t>EPSS18</t>
  </si>
  <si>
    <t>EPSS34</t>
  </si>
  <si>
    <t>EPSS37</t>
  </si>
  <si>
    <t>EPSS40</t>
  </si>
  <si>
    <t>EPSS41</t>
  </si>
  <si>
    <t>EPSS42</t>
  </si>
  <si>
    <t>EPSS46</t>
  </si>
  <si>
    <t>EPSS47</t>
  </si>
  <si>
    <t>EPSS48</t>
  </si>
  <si>
    <t>ESS024</t>
  </si>
  <si>
    <t>ESS062</t>
  </si>
  <si>
    <t>ESS118</t>
  </si>
  <si>
    <t>ESS207</t>
  </si>
  <si>
    <t>TOTAL</t>
  </si>
  <si>
    <t>Observación</t>
  </si>
  <si>
    <t>FAMILIAR DE COLOMBIA</t>
  </si>
  <si>
    <t>COMFAORIENTE</t>
  </si>
  <si>
    <t>CAJACOPI</t>
  </si>
  <si>
    <t>COMFACHOCO</t>
  </si>
  <si>
    <t>CAPRESOCA</t>
  </si>
  <si>
    <t>DUSAKAWI</t>
  </si>
  <si>
    <t>ASOCIACIÓN INDÍGENA DEL CAUCA</t>
  </si>
  <si>
    <t>ANASWAYUU</t>
  </si>
  <si>
    <t>MALLAMAS</t>
  </si>
  <si>
    <t>PIJAOS</t>
  </si>
  <si>
    <t>ALIANSALUD</t>
  </si>
  <si>
    <t>SALUD TOTAL</t>
  </si>
  <si>
    <t>SANITAS</t>
  </si>
  <si>
    <t>COMPENSAR</t>
  </si>
  <si>
    <t>SURAMERICANA</t>
  </si>
  <si>
    <t>COMFENALCO VALLE</t>
  </si>
  <si>
    <t>FAMISANAR</t>
  </si>
  <si>
    <t>SERVICIO OCCIDENTAL DE SALUD</t>
  </si>
  <si>
    <t>CAPITAL SALUD</t>
  </si>
  <si>
    <t>NUEVA EPS</t>
  </si>
  <si>
    <t>SAVIA SALUD</t>
  </si>
  <si>
    <t>COOSALUD</t>
  </si>
  <si>
    <t>SALUD MIA</t>
  </si>
  <si>
    <t>SALUD BOLÍVAR</t>
  </si>
  <si>
    <t>MUTUAL SER</t>
  </si>
  <si>
    <t>ASMET SALUD</t>
  </si>
  <si>
    <t>EMSSANAR</t>
  </si>
  <si>
    <t>Codigo EPS</t>
  </si>
  <si>
    <t>EPS</t>
  </si>
  <si>
    <t>Liquidación del proceso</t>
  </si>
  <si>
    <t>Giros y descuentos aplicados en el proceso</t>
  </si>
  <si>
    <t>UPC Apropiada</t>
  </si>
  <si>
    <t>UPC Restituida</t>
  </si>
  <si>
    <t>UPC Neta</t>
  </si>
  <si>
    <t>Valor a girar
 (Fuentes de financiación nivel central)</t>
  </si>
  <si>
    <t>Descuento de Auditorias RS</t>
  </si>
  <si>
    <t>Descuento de Cuenta de Alto Costo</t>
  </si>
  <si>
    <t>Descuento de 
Tasa Compensada</t>
  </si>
  <si>
    <t>Giro Directo a IPS y/o proveedores - Proceso*</t>
  </si>
  <si>
    <t>Giro Neto a EPS</t>
  </si>
  <si>
    <t>Hemofilia</t>
  </si>
  <si>
    <t>Recobros</t>
  </si>
  <si>
    <t>LIQUIDACIÓN MENSUAL DE AFILIADOS - GIRO A ENTIDADES PROMOTORAS DE SALUD
JULIO  2024</t>
  </si>
  <si>
    <t>Fecha de giro: 08/07/2024</t>
  </si>
  <si>
    <t>Se aplicó descuento por "Recobros", en el marco del procedimiento administrativo especial de reintegro de recursos reconocidos sin justa causa señalado en la Resolución 1716 de 2019, modificada por la 995 de 2022, conforme lo solicitado por la Dirección de Otras Prestaciones.</t>
  </si>
  <si>
    <t>Giro Directo a IPS y/o proveedores - Complemento**</t>
  </si>
  <si>
    <t>Fecha de giro Complemento</t>
  </si>
  <si>
    <t>Del "Giro Neto a EPS" no se aplicó $3.211.749.990,40 por embargo, según lo informado por tesorería.</t>
  </si>
  <si>
    <t>Del "Giro Neto a EPS" no se aplicó $258.176.408,70 por embargo, según lo informado por tesorería.</t>
  </si>
  <si>
    <t>Del "Giro Neto a EPS" no se aplicó  $668.886.183,68 por embargo, según lo informado por tesorería.</t>
  </si>
  <si>
    <t>Del "Giro Neto a EPS" no se aplicó  $95.842.236,18 por embargo, según lo informado por tesorería.</t>
  </si>
  <si>
    <t>Del "Giro Neto a EPS" no se aplicó $170.399.194.922,00, en virtud de la Resolución 2023320030001433-6 del 6 de marzo 2023 de la SNS. El 12 de julio de 2024, se aplicó giro a IPS, por valor de $164.407.624.754,00 atendiendo comunicación de la SNS20243200101394661 del 10 de julio de 2024, allegada a la ADRES en correo electrónico de la misma fecha; sobre dicho monto, se refleja un valor no girado por embargo $11.124.398,34 según lo informado por tesorería. El 22 de julio de 2024, se aplicó giro a favor de ASMET SALUD EPS, por valor de $5.991.570.168,00, atendiendo la comunicación de la Superintendencia Nacional de Salud con radicado 20243200101464241 del 19 de julio de 2024, allegada a la ADRES en correo electrónico de la misma fecha.</t>
  </si>
  <si>
    <t>Del "Giro Neto a EPS" no se aplicó $201.750.310.333,49, en virtud de la Resolución 2023320030002757-6 del 9 de mayo 2023 de la SNS.El 23 de julio de 2024, se aplicó giro a IPS, por valor de $188.557.837.782,00 atendiendo comunicación de la SNS 20243200101486621 del 22 de julio de 2024, allegada a la ADRES en correo electrónico de la misma fecha. El 14 de agosto de 2024, se aplicó giro a favor de la EPS EMSSANAR, por valor de $13.192.472.551,00, atendiendo la comunicación de la Superintendencia Nacional de Salud con radicado 20243200101670341 del 10 de agosto de 2024, allegada a la ADRES en correo electrónico del 12 de agosto de 2024..</t>
  </si>
  <si>
    <t>Del "Giro Neto a EPS" no se aplicó $25.955.913.808,66  en virtud de la Resolución 2023320030001459-6 del 8 de marzo 2023 de la SNS.  El 08 de agosto de 2024, se aplicó giro a IPS, por valor de $25.955.913.808,00 atendiendo comunicación de la SNS 20243200101602041 del 02 de agosto de 2024, allegada a la ADRES en correo electrónico de la misma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</si>
</sst>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rgb="FF000000"/>
      <name val="Calibri"/>
      <family val="2"/>
      <scheme val="minor"/>
    </font>
    <font>
      <sz val="11"/>
      <color rgb="FF000000"/>
      <name val="Calibri"/>
      <family val="2"/>
      <scheme val="minor"/>
    </font>
    <font>
      <sz val="10"/>
      <name val="Arial"/>
      <family val="2"/>
    </font>
    <font>
      <b/>
      <sz val="10"/>
      <name val="Arial"/>
      <family val="2"/>
    </font>
    <font>
      <sz val="8"/>
      <name val="Arial"/>
      <family val="2"/>
    </font>
    <font>
      <b/>
      <sz val="10"/>
      <color theme="1"/>
      <name val="Arial"/>
      <family val="2"/>
    </font>
    <font>
      <b/>
      <sz val="8"/>
      <color theme="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ACC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8">
    <xf numFmtId="0" fontId="0" fillId="0" borderId="0" xfId="0"/>
    <xf numFmtId="0" fontId="2" fillId="2" borderId="0" xfId="0" applyFont="1" applyFill="1"/>
    <xf numFmtId="43" fontId="2" fillId="2" borderId="0" xfId="1" applyFont="1" applyFill="1"/>
    <xf numFmtId="0" fontId="3" fillId="2" borderId="0" xfId="0" applyFont="1" applyFill="1"/>
    <xf numFmtId="43" fontId="3" fillId="2" borderId="0" xfId="1" applyFont="1" applyFill="1"/>
    <xf numFmtId="4" fontId="2" fillId="2" borderId="0" xfId="0" applyNumberFormat="1" applyFont="1" applyFill="1"/>
    <xf numFmtId="0" fontId="3" fillId="2" borderId="0" xfId="0" applyFont="1" applyFill="1" applyAlignment="1">
      <alignment horizontal="center"/>
    </xf>
    <xf numFmtId="0" fontId="4" fillId="0" borderId="1" xfId="0" applyFont="1" applyBorder="1" applyAlignment="1">
      <alignment horizontal="left" vertical="top" wrapText="1"/>
    </xf>
    <xf numFmtId="0" fontId="5" fillId="0" borderId="0" xfId="0" applyFont="1"/>
    <xf numFmtId="4" fontId="6" fillId="3" borderId="1" xfId="0" applyNumberFormat="1" applyFont="1" applyFill="1" applyBorder="1" applyAlignment="1">
      <alignment horizontal="right" vertical="center" wrapText="1"/>
    </xf>
    <xf numFmtId="43" fontId="6" fillId="3" borderId="1" xfId="1" applyFont="1" applyFill="1" applyBorder="1" applyAlignment="1">
      <alignment horizontal="center" vertical="center" wrapText="1"/>
    </xf>
    <xf numFmtId="4" fontId="4" fillId="2" borderId="1" xfId="0" applyNumberFormat="1" applyFont="1" applyFill="1" applyBorder="1" applyAlignment="1">
      <alignment vertical="center"/>
    </xf>
    <xf numFmtId="0" fontId="4" fillId="2" borderId="1" xfId="0" applyFont="1" applyFill="1" applyBorder="1" applyAlignment="1">
      <alignment vertical="center"/>
    </xf>
    <xf numFmtId="0" fontId="4" fillId="0" borderId="1" xfId="0" applyFont="1" applyBorder="1" applyAlignment="1">
      <alignment horizontal="left" vertical="center" wrapText="1"/>
    </xf>
    <xf numFmtId="0" fontId="2" fillId="2" borderId="0" xfId="0" applyFont="1" applyFill="1" applyAlignment="1">
      <alignment vertical="center"/>
    </xf>
    <xf numFmtId="0" fontId="4" fillId="0" borderId="0" xfId="0" applyFont="1"/>
    <xf numFmtId="0" fontId="3" fillId="0" borderId="0" xfId="0" applyFont="1" applyAlignment="1">
      <alignment wrapText="1"/>
    </xf>
    <xf numFmtId="43" fontId="3" fillId="0" borderId="0" xfId="1" applyFont="1" applyFill="1" applyAlignment="1">
      <alignment vertical="center"/>
    </xf>
    <xf numFmtId="43" fontId="3" fillId="0" borderId="0" xfId="1" applyFont="1" applyFill="1" applyBorder="1" applyAlignment="1">
      <alignment vertical="center"/>
    </xf>
    <xf numFmtId="43" fontId="6" fillId="0" borderId="0" xfId="2" applyFont="1" applyFill="1" applyBorder="1" applyAlignment="1">
      <alignment horizontal="center" vertical="center" wrapText="1"/>
    </xf>
    <xf numFmtId="0" fontId="2" fillId="0" borderId="0" xfId="0" applyFont="1"/>
    <xf numFmtId="0" fontId="4" fillId="2" borderId="1" xfId="0" applyFont="1" applyFill="1" applyBorder="1"/>
    <xf numFmtId="0" fontId="4" fillId="0" borderId="1" xfId="0" applyFont="1" applyBorder="1" applyAlignment="1">
      <alignment horizontal="left" vertical="center"/>
    </xf>
    <xf numFmtId="0" fontId="2" fillId="2" borderId="0" xfId="0" applyFont="1" applyFill="1" applyAlignment="1">
      <alignment wrapText="1"/>
    </xf>
    <xf numFmtId="43" fontId="2" fillId="2" borderId="0" xfId="1" applyFont="1" applyFill="1" applyAlignment="1"/>
    <xf numFmtId="0" fontId="4" fillId="2" borderId="1" xfId="0" applyFont="1" applyFill="1" applyBorder="1" applyAlignment="1">
      <alignment wrapText="1"/>
    </xf>
    <xf numFmtId="4" fontId="4" fillId="0" borderId="1" xfId="0" applyNumberFormat="1" applyFont="1" applyBorder="1" applyAlignment="1">
      <alignment vertical="center"/>
    </xf>
    <xf numFmtId="14"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3" fillId="2" borderId="0" xfId="0" applyFont="1" applyFill="1" applyAlignment="1">
      <alignment horizontal="center"/>
    </xf>
    <xf numFmtId="0" fontId="6" fillId="3" borderId="1" xfId="0" applyFont="1" applyFill="1" applyBorder="1" applyAlignment="1">
      <alignment horizontal="center" vertical="center" wrapText="1"/>
    </xf>
    <xf numFmtId="0" fontId="7" fillId="0" borderId="0" xfId="0" applyFont="1" applyAlignment="1">
      <alignment horizontal="center" vertical="center" wrapText="1" readingOrder="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43" fontId="6" fillId="3" borderId="1" xfId="1" applyFont="1" applyFill="1" applyBorder="1" applyAlignment="1">
      <alignment horizontal="center" vertical="center" wrapText="1"/>
    </xf>
    <xf numFmtId="43" fontId="6" fillId="3" borderId="4" xfId="1" applyFont="1" applyFill="1" applyBorder="1" applyAlignment="1">
      <alignment horizontal="center" vertical="center" wrapText="1"/>
    </xf>
    <xf numFmtId="43" fontId="6" fillId="3" borderId="5" xfId="1" applyFont="1" applyFill="1" applyBorder="1" applyAlignment="1">
      <alignment horizontal="center" vertical="center" wrapText="1"/>
    </xf>
    <xf numFmtId="43" fontId="6" fillId="3" borderId="6" xfId="1" applyFont="1" applyFill="1" applyBorder="1" applyAlignment="1">
      <alignment horizontal="center" vertical="center" wrapText="1"/>
    </xf>
  </cellXfs>
  <cellStyles count="3">
    <cellStyle name="Millares" xfId="1" builtinId="3"/>
    <cellStyle name="Millares 9" xfId="2" xr:uid="{53B66E1E-C0A5-4C79-8CFF-9113CA9AF28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195479</xdr:colOff>
      <xdr:row>0</xdr:row>
      <xdr:rowOff>166221</xdr:rowOff>
    </xdr:from>
    <xdr:to>
      <xdr:col>2</xdr:col>
      <xdr:colOff>393701</xdr:colOff>
      <xdr:row>4</xdr:row>
      <xdr:rowOff>145677</xdr:rowOff>
    </xdr:to>
    <xdr:pic>
      <xdr:nvPicPr>
        <xdr:cNvPr id="2" name="Imagen 1">
          <a:extLst>
            <a:ext uri="{FF2B5EF4-FFF2-40B4-BE49-F238E27FC236}">
              <a16:creationId xmlns:a16="http://schemas.microsoft.com/office/drawing/2014/main" id="{CD99DFD5-7441-4A21-9BFC-B4B746D45D7C}"/>
            </a:ext>
          </a:extLst>
        </xdr:cNvPr>
        <xdr:cNvPicPr>
          <a:picLocks noChangeAspect="1"/>
        </xdr:cNvPicPr>
      </xdr:nvPicPr>
      <xdr:blipFill>
        <a:blip xmlns:r="http://schemas.openxmlformats.org/officeDocument/2006/relationships" r:embed="rId1"/>
        <a:stretch>
          <a:fillRect/>
        </a:stretch>
      </xdr:blipFill>
      <xdr:spPr>
        <a:xfrm>
          <a:off x="195479" y="166221"/>
          <a:ext cx="2928722" cy="741456"/>
        </a:xfrm>
        <a:prstGeom prst="rect">
          <a:avLst/>
        </a:prstGeom>
      </xdr:spPr>
    </xdr:pic>
    <xdr:clientData/>
  </xdr:twoCellAnchor>
  <xdr:twoCellAnchor>
    <xdr:from>
      <xdr:col>14</xdr:col>
      <xdr:colOff>1625600</xdr:colOff>
      <xdr:row>0</xdr:row>
      <xdr:rowOff>172728</xdr:rowOff>
    </xdr:from>
    <xdr:to>
      <xdr:col>15</xdr:col>
      <xdr:colOff>2518971</xdr:colOff>
      <xdr:row>4</xdr:row>
      <xdr:rowOff>186804</xdr:rowOff>
    </xdr:to>
    <xdr:pic>
      <xdr:nvPicPr>
        <xdr:cNvPr id="3" name="Picture 2">
          <a:extLst>
            <a:ext uri="{FF2B5EF4-FFF2-40B4-BE49-F238E27FC236}">
              <a16:creationId xmlns:a16="http://schemas.microsoft.com/office/drawing/2014/main" id="{019715F5-BD31-4F80-85DD-60550F859F2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45" t="22664" r="6370" b="23290"/>
        <a:stretch/>
      </xdr:blipFill>
      <xdr:spPr bwMode="auto">
        <a:xfrm>
          <a:off x="22999700" y="172728"/>
          <a:ext cx="2544371" cy="776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B022-F249-4AE4-ABB1-95DE4BFEBD97}">
  <dimension ref="A1:V51"/>
  <sheetViews>
    <sheetView showGridLines="0" tabSelected="1" zoomScaleNormal="100" workbookViewId="0">
      <pane ySplit="11" topLeftCell="A12" activePane="bottomLeft" state="frozen"/>
      <selection pane="bottomLeft" activeCell="A10" sqref="A10:A11"/>
    </sheetView>
  </sheetViews>
  <sheetFormatPr baseColWidth="10" defaultColWidth="11.42578125" defaultRowHeight="15" customHeight="1" x14ac:dyDescent="0.2"/>
  <cols>
    <col min="1" max="1" width="7.42578125" style="1" customWidth="1"/>
    <col min="2" max="2" width="28.28515625" style="1" bestFit="1" customWidth="1"/>
    <col min="3" max="3" width="20.7109375" style="1" bestFit="1" customWidth="1"/>
    <col min="4" max="4" width="19" style="1" bestFit="1" customWidth="1"/>
    <col min="5" max="5" width="21.140625" style="1" bestFit="1" customWidth="1"/>
    <col min="6" max="6" width="24" style="1" bestFit="1" customWidth="1"/>
    <col min="7" max="7" width="18.140625" style="1" bestFit="1" customWidth="1"/>
    <col min="8" max="8" width="18.140625" style="1" customWidth="1"/>
    <col min="9" max="10" width="20.28515625" style="1" bestFit="1" customWidth="1"/>
    <col min="11" max="11" width="18.28515625" style="1" customWidth="1"/>
    <col min="12" max="12" width="21.42578125" style="1" bestFit="1" customWidth="1"/>
    <col min="13" max="14" width="21.42578125" style="1" customWidth="1"/>
    <col min="15" max="15" width="21.7109375" style="1" customWidth="1"/>
    <col min="16" max="16" width="72.7109375" style="1" customWidth="1"/>
    <col min="17" max="17" width="21.140625" style="1" customWidth="1"/>
    <col min="18" max="18" width="20" style="1" bestFit="1" customWidth="1"/>
    <col min="19" max="19" width="13" style="1" bestFit="1" customWidth="1"/>
    <col min="20" max="20" width="11.42578125" style="1"/>
    <col min="21" max="21" width="20" style="1" bestFit="1" customWidth="1"/>
    <col min="22" max="22" width="13" style="1" bestFit="1" customWidth="1"/>
    <col min="23" max="24" width="11.42578125" style="1"/>
    <col min="25" max="27" width="11.42578125" style="1" customWidth="1"/>
    <col min="28" max="16384" width="11.42578125" style="1"/>
  </cols>
  <sheetData>
    <row r="1" spans="1:21" ht="15" customHeight="1" x14ac:dyDescent="0.2">
      <c r="C1" s="2"/>
      <c r="D1" s="2"/>
      <c r="E1" s="2"/>
      <c r="F1" s="2"/>
      <c r="G1" s="2"/>
      <c r="H1" s="2"/>
      <c r="I1" s="2"/>
      <c r="J1" s="2"/>
      <c r="K1" s="2"/>
      <c r="L1" s="2"/>
      <c r="M1" s="2"/>
      <c r="N1" s="2"/>
    </row>
    <row r="2" spans="1:21" ht="15" customHeight="1" x14ac:dyDescent="0.2">
      <c r="A2" s="29"/>
      <c r="B2" s="29"/>
      <c r="C2" s="29"/>
      <c r="D2" s="29"/>
      <c r="E2" s="29"/>
      <c r="F2" s="29"/>
      <c r="G2" s="29"/>
      <c r="H2" s="29"/>
      <c r="I2" s="29"/>
      <c r="J2" s="29"/>
      <c r="K2" s="29"/>
      <c r="L2" s="29"/>
      <c r="M2" s="6"/>
      <c r="N2" s="6"/>
      <c r="O2" s="6"/>
    </row>
    <row r="3" spans="1:21" ht="15" customHeight="1" x14ac:dyDescent="0.2">
      <c r="A3" s="3"/>
      <c r="B3" s="3"/>
      <c r="C3" s="4"/>
      <c r="D3" s="4"/>
      <c r="E3" s="4"/>
      <c r="F3" s="4"/>
      <c r="G3" s="4"/>
      <c r="H3" s="4"/>
      <c r="I3" s="4"/>
      <c r="J3" s="4"/>
      <c r="K3" s="4"/>
      <c r="L3" s="4"/>
      <c r="M3" s="4"/>
      <c r="N3" s="4"/>
      <c r="O3" s="3"/>
    </row>
    <row r="4" spans="1:21" ht="15" customHeight="1" x14ac:dyDescent="0.2">
      <c r="A4" s="29"/>
      <c r="B4" s="29"/>
      <c r="C4" s="29"/>
      <c r="D4" s="29"/>
      <c r="E4" s="29"/>
      <c r="F4" s="29"/>
      <c r="G4" s="29"/>
      <c r="H4" s="29"/>
      <c r="I4" s="29"/>
      <c r="J4" s="29"/>
      <c r="K4" s="29"/>
      <c r="L4" s="29"/>
      <c r="M4" s="6"/>
      <c r="N4" s="6"/>
      <c r="O4" s="6"/>
    </row>
    <row r="5" spans="1:21" ht="15" customHeight="1" x14ac:dyDescent="0.2">
      <c r="C5" s="2"/>
      <c r="D5" s="2"/>
      <c r="E5" s="2"/>
      <c r="F5" s="2"/>
      <c r="G5" s="2"/>
      <c r="H5" s="2"/>
      <c r="I5" s="2"/>
      <c r="J5" s="2"/>
      <c r="K5" s="2"/>
      <c r="L5" s="2"/>
      <c r="M5" s="2"/>
      <c r="N5" s="2"/>
    </row>
    <row r="6" spans="1:21" s="15" customFormat="1" ht="27" customHeight="1" x14ac:dyDescent="0.2">
      <c r="A6" s="31" t="s">
        <v>74</v>
      </c>
      <c r="B6" s="31"/>
      <c r="C6" s="31"/>
      <c r="D6" s="31"/>
      <c r="E6" s="31"/>
      <c r="F6" s="31"/>
      <c r="G6" s="31"/>
      <c r="H6" s="31"/>
      <c r="I6" s="31"/>
      <c r="J6" s="31"/>
      <c r="K6" s="31"/>
      <c r="L6" s="31"/>
      <c r="M6" s="31"/>
      <c r="N6" s="31"/>
      <c r="O6" s="31"/>
      <c r="P6" s="31"/>
    </row>
    <row r="7" spans="1:21" ht="15" customHeight="1" x14ac:dyDescent="0.2">
      <c r="A7" s="8"/>
      <c r="C7" s="2"/>
      <c r="D7" s="2"/>
      <c r="E7" s="2"/>
      <c r="F7" s="2"/>
      <c r="G7" s="2"/>
      <c r="H7" s="2"/>
      <c r="I7" s="2"/>
      <c r="J7" s="2"/>
      <c r="K7" s="2"/>
      <c r="L7" s="2"/>
      <c r="M7" s="2"/>
      <c r="N7" s="2"/>
    </row>
    <row r="8" spans="1:21" s="20" customFormat="1" ht="15" customHeight="1" x14ac:dyDescent="0.2">
      <c r="A8" s="8" t="s">
        <v>75</v>
      </c>
      <c r="B8" s="16"/>
      <c r="C8" s="17"/>
      <c r="D8" s="18"/>
      <c r="E8" s="18"/>
      <c r="F8" s="19"/>
      <c r="G8" s="19"/>
      <c r="H8" s="19"/>
      <c r="I8" s="19"/>
      <c r="J8" s="19"/>
      <c r="K8" s="19"/>
      <c r="L8" s="19"/>
      <c r="M8" s="19"/>
      <c r="N8" s="19"/>
      <c r="O8" s="19"/>
      <c r="P8" s="15"/>
    </row>
    <row r="9" spans="1:21" s="20" customFormat="1" ht="15" customHeight="1" x14ac:dyDescent="0.2">
      <c r="A9" s="8"/>
      <c r="B9" s="16"/>
      <c r="C9" s="17"/>
      <c r="D9" s="18"/>
      <c r="E9" s="18"/>
      <c r="F9" s="19"/>
      <c r="G9" s="19"/>
      <c r="H9" s="19"/>
      <c r="I9" s="19"/>
      <c r="J9" s="19"/>
      <c r="K9" s="19"/>
      <c r="L9" s="19"/>
      <c r="M9" s="19"/>
      <c r="N9" s="19"/>
      <c r="O9" s="19"/>
      <c r="P9" s="15"/>
    </row>
    <row r="10" spans="1:21" s="15" customFormat="1" ht="21.75" customHeight="1" x14ac:dyDescent="0.2">
      <c r="A10" s="32" t="s">
        <v>59</v>
      </c>
      <c r="B10" s="30" t="s">
        <v>60</v>
      </c>
      <c r="C10" s="34" t="s">
        <v>61</v>
      </c>
      <c r="D10" s="34"/>
      <c r="E10" s="34"/>
      <c r="F10" s="35" t="s">
        <v>62</v>
      </c>
      <c r="G10" s="36"/>
      <c r="H10" s="36"/>
      <c r="I10" s="36"/>
      <c r="J10" s="36"/>
      <c r="K10" s="36"/>
      <c r="L10" s="36"/>
      <c r="M10" s="36"/>
      <c r="N10" s="36"/>
      <c r="O10" s="37"/>
      <c r="P10" s="30" t="s">
        <v>31</v>
      </c>
    </row>
    <row r="11" spans="1:21" s="15" customFormat="1" ht="40.5" customHeight="1" x14ac:dyDescent="0.2">
      <c r="A11" s="33"/>
      <c r="B11" s="30"/>
      <c r="C11" s="10" t="s">
        <v>63</v>
      </c>
      <c r="D11" s="10" t="s">
        <v>64</v>
      </c>
      <c r="E11" s="10" t="s">
        <v>65</v>
      </c>
      <c r="F11" s="10" t="s">
        <v>66</v>
      </c>
      <c r="G11" s="10" t="s">
        <v>67</v>
      </c>
      <c r="H11" s="10" t="s">
        <v>72</v>
      </c>
      <c r="I11" s="10" t="s">
        <v>68</v>
      </c>
      <c r="J11" s="10" t="s">
        <v>69</v>
      </c>
      <c r="K11" s="10" t="s">
        <v>73</v>
      </c>
      <c r="L11" s="10" t="s">
        <v>70</v>
      </c>
      <c r="M11" s="10" t="s">
        <v>77</v>
      </c>
      <c r="N11" s="10" t="s">
        <v>78</v>
      </c>
      <c r="O11" s="10" t="s">
        <v>71</v>
      </c>
      <c r="P11" s="30"/>
    </row>
    <row r="12" spans="1:21" ht="15" customHeight="1" x14ac:dyDescent="0.2">
      <c r="A12" s="12" t="s">
        <v>0</v>
      </c>
      <c r="B12" s="12" t="s">
        <v>32</v>
      </c>
      <c r="C12" s="11">
        <v>31581413628.09</v>
      </c>
      <c r="D12" s="11">
        <v>741319992.6100018</v>
      </c>
      <c r="E12" s="11">
        <v>30840093635.479977</v>
      </c>
      <c r="F12" s="11">
        <v>30836707660.450001</v>
      </c>
      <c r="G12" s="11">
        <v>0</v>
      </c>
      <c r="H12" s="11">
        <v>0</v>
      </c>
      <c r="I12" s="11">
        <v>0</v>
      </c>
      <c r="J12" s="11">
        <v>0</v>
      </c>
      <c r="K12" s="11">
        <v>0</v>
      </c>
      <c r="L12" s="11">
        <v>19594473863</v>
      </c>
      <c r="M12" s="11"/>
      <c r="N12" s="11"/>
      <c r="O12" s="11">
        <v>11242233797.450001</v>
      </c>
      <c r="P12" s="21"/>
      <c r="Q12" s="5"/>
      <c r="R12" s="24"/>
      <c r="U12" s="24"/>
    </row>
    <row r="13" spans="1:21" ht="15" customHeight="1" x14ac:dyDescent="0.2">
      <c r="A13" s="12" t="s">
        <v>1</v>
      </c>
      <c r="B13" s="12" t="s">
        <v>33</v>
      </c>
      <c r="C13" s="11">
        <v>28780319204.630001</v>
      </c>
      <c r="D13" s="11">
        <v>347281094.84999961</v>
      </c>
      <c r="E13" s="11">
        <v>28433038109.779984</v>
      </c>
      <c r="F13" s="11">
        <v>28264017311.490002</v>
      </c>
      <c r="G13" s="11">
        <v>0</v>
      </c>
      <c r="H13" s="11">
        <v>0</v>
      </c>
      <c r="I13" s="11">
        <v>0</v>
      </c>
      <c r="J13" s="11">
        <v>0</v>
      </c>
      <c r="K13" s="11">
        <v>0</v>
      </c>
      <c r="L13" s="11">
        <v>22759376646</v>
      </c>
      <c r="M13" s="11"/>
      <c r="N13" s="11"/>
      <c r="O13" s="11">
        <v>5504640665.4899998</v>
      </c>
      <c r="P13" s="21"/>
      <c r="Q13" s="5"/>
      <c r="R13" s="24"/>
      <c r="U13" s="24"/>
    </row>
    <row r="14" spans="1:21" ht="12.75" x14ac:dyDescent="0.2">
      <c r="A14" s="12" t="s">
        <v>2</v>
      </c>
      <c r="B14" s="12" t="s">
        <v>34</v>
      </c>
      <c r="C14" s="11">
        <v>168848493409.88077</v>
      </c>
      <c r="D14" s="11">
        <v>5005749405.1199913</v>
      </c>
      <c r="E14" s="11">
        <v>163842744004.76035</v>
      </c>
      <c r="F14" s="11">
        <v>163718455919.03</v>
      </c>
      <c r="G14" s="11">
        <v>0</v>
      </c>
      <c r="H14" s="11">
        <v>0</v>
      </c>
      <c r="I14" s="11">
        <v>0</v>
      </c>
      <c r="J14" s="11">
        <v>0</v>
      </c>
      <c r="K14" s="11">
        <v>0</v>
      </c>
      <c r="L14" s="11">
        <v>123571581039</v>
      </c>
      <c r="M14" s="11"/>
      <c r="N14" s="11"/>
      <c r="O14" s="11">
        <v>40146874880.029999</v>
      </c>
      <c r="P14" s="25" t="s">
        <v>79</v>
      </c>
      <c r="Q14" s="5"/>
      <c r="R14" s="24"/>
      <c r="U14" s="24"/>
    </row>
    <row r="15" spans="1:21" ht="15" customHeight="1" x14ac:dyDescent="0.2">
      <c r="A15" s="12" t="s">
        <v>3</v>
      </c>
      <c r="B15" s="12" t="s">
        <v>35</v>
      </c>
      <c r="C15" s="11">
        <v>18023184732.650021</v>
      </c>
      <c r="D15" s="11">
        <v>515998509.89999878</v>
      </c>
      <c r="E15" s="11">
        <v>17507186222.750004</v>
      </c>
      <c r="F15" s="11">
        <v>17384128300.509998</v>
      </c>
      <c r="G15" s="11">
        <v>720927389</v>
      </c>
      <c r="H15" s="11">
        <v>0</v>
      </c>
      <c r="I15" s="11">
        <v>0</v>
      </c>
      <c r="J15" s="11">
        <v>0</v>
      </c>
      <c r="K15" s="11">
        <v>0</v>
      </c>
      <c r="L15" s="11">
        <v>13624390917</v>
      </c>
      <c r="M15" s="11"/>
      <c r="N15" s="11"/>
      <c r="O15" s="11">
        <v>3038809994.5100002</v>
      </c>
      <c r="P15" s="21"/>
      <c r="Q15" s="5"/>
      <c r="R15" s="24"/>
      <c r="U15" s="24"/>
    </row>
    <row r="16" spans="1:21" ht="12.75" x14ac:dyDescent="0.2">
      <c r="A16" s="12" t="s">
        <v>4</v>
      </c>
      <c r="B16" s="12" t="s">
        <v>36</v>
      </c>
      <c r="C16" s="11">
        <v>20122026428.820007</v>
      </c>
      <c r="D16" s="11">
        <v>443155750.91999978</v>
      </c>
      <c r="E16" s="11">
        <v>19678870677.899998</v>
      </c>
      <c r="F16" s="11">
        <v>19678868507.700001</v>
      </c>
      <c r="G16" s="11">
        <v>0</v>
      </c>
      <c r="H16" s="11">
        <v>0</v>
      </c>
      <c r="I16" s="11">
        <v>70219576</v>
      </c>
      <c r="J16" s="11">
        <v>0</v>
      </c>
      <c r="K16" s="11">
        <v>0</v>
      </c>
      <c r="L16" s="11">
        <v>16381443823</v>
      </c>
      <c r="M16" s="11"/>
      <c r="N16" s="11"/>
      <c r="O16" s="11">
        <v>3227205108.6999998</v>
      </c>
      <c r="P16" s="25" t="s">
        <v>80</v>
      </c>
      <c r="Q16" s="5"/>
      <c r="R16" s="24"/>
      <c r="U16" s="24"/>
    </row>
    <row r="17" spans="1:21" ht="45.75" customHeight="1" x14ac:dyDescent="0.2">
      <c r="A17" s="12" t="s">
        <v>5</v>
      </c>
      <c r="B17" s="12" t="s">
        <v>37</v>
      </c>
      <c r="C17" s="11">
        <v>29146963632.410011</v>
      </c>
      <c r="D17" s="11">
        <v>450148728.40000039</v>
      </c>
      <c r="E17" s="11">
        <v>28696814904.009987</v>
      </c>
      <c r="F17" s="11">
        <v>28685856921.25</v>
      </c>
      <c r="G17" s="11">
        <v>0</v>
      </c>
      <c r="H17" s="11">
        <v>0</v>
      </c>
      <c r="I17" s="11">
        <v>398186022</v>
      </c>
      <c r="J17" s="11">
        <v>0</v>
      </c>
      <c r="K17" s="11">
        <v>0</v>
      </c>
      <c r="L17" s="11">
        <v>0</v>
      </c>
      <c r="M17" s="11">
        <v>25955913808</v>
      </c>
      <c r="N17" s="27">
        <v>45512</v>
      </c>
      <c r="O17" s="11">
        <f>28287670899.25-M17</f>
        <v>2331757091.25</v>
      </c>
      <c r="P17" s="7" t="s">
        <v>85</v>
      </c>
      <c r="Q17" s="5"/>
      <c r="R17" s="24"/>
      <c r="U17" s="24"/>
    </row>
    <row r="18" spans="1:21" ht="15" customHeight="1" x14ac:dyDescent="0.2">
      <c r="A18" s="12" t="s">
        <v>6</v>
      </c>
      <c r="B18" s="12" t="s">
        <v>38</v>
      </c>
      <c r="C18" s="11">
        <v>68842290399.719864</v>
      </c>
      <c r="D18" s="11">
        <v>1249607756.8200018</v>
      </c>
      <c r="E18" s="11">
        <v>67592682642.899902</v>
      </c>
      <c r="F18" s="11">
        <v>67592650217.779999</v>
      </c>
      <c r="G18" s="11">
        <v>0</v>
      </c>
      <c r="H18" s="11">
        <v>0</v>
      </c>
      <c r="I18" s="11">
        <v>0</v>
      </c>
      <c r="J18" s="11">
        <v>0</v>
      </c>
      <c r="K18" s="11">
        <v>0</v>
      </c>
      <c r="L18" s="11">
        <v>31678945749</v>
      </c>
      <c r="M18" s="11"/>
      <c r="N18" s="11"/>
      <c r="O18" s="11">
        <v>35913704468.779999</v>
      </c>
      <c r="P18" s="21"/>
      <c r="Q18" s="5"/>
      <c r="R18" s="24"/>
      <c r="U18" s="24"/>
    </row>
    <row r="19" spans="1:21" ht="15" customHeight="1" x14ac:dyDescent="0.2">
      <c r="A19" s="12" t="s">
        <v>7</v>
      </c>
      <c r="B19" s="12" t="s">
        <v>39</v>
      </c>
      <c r="C19" s="11">
        <v>33504127801.420002</v>
      </c>
      <c r="D19" s="11">
        <v>753945973.8299998</v>
      </c>
      <c r="E19" s="11">
        <v>32750181827.589996</v>
      </c>
      <c r="F19" s="11">
        <v>32730882055.279999</v>
      </c>
      <c r="G19" s="11">
        <v>0</v>
      </c>
      <c r="H19" s="11">
        <v>0</v>
      </c>
      <c r="I19" s="11">
        <v>0</v>
      </c>
      <c r="J19" s="11">
        <v>0</v>
      </c>
      <c r="K19" s="11">
        <v>0</v>
      </c>
      <c r="L19" s="11">
        <v>1566113004</v>
      </c>
      <c r="M19" s="11"/>
      <c r="N19" s="11"/>
      <c r="O19" s="11">
        <v>31164769051.279999</v>
      </c>
      <c r="P19" s="21"/>
      <c r="Q19" s="5"/>
      <c r="R19" s="24"/>
      <c r="U19" s="24"/>
    </row>
    <row r="20" spans="1:21" ht="15" customHeight="1" x14ac:dyDescent="0.2">
      <c r="A20" s="12" t="s">
        <v>8</v>
      </c>
      <c r="B20" s="12" t="s">
        <v>40</v>
      </c>
      <c r="C20" s="11">
        <v>47049344401.199959</v>
      </c>
      <c r="D20" s="11">
        <v>826482648.21000111</v>
      </c>
      <c r="E20" s="11">
        <v>46222861752.989967</v>
      </c>
      <c r="F20" s="11">
        <v>46222461099.709999</v>
      </c>
      <c r="G20" s="11">
        <v>0</v>
      </c>
      <c r="H20" s="11">
        <v>0</v>
      </c>
      <c r="I20" s="11">
        <v>0</v>
      </c>
      <c r="J20" s="11">
        <v>0</v>
      </c>
      <c r="K20" s="11">
        <v>0</v>
      </c>
      <c r="L20" s="11">
        <v>39683604776</v>
      </c>
      <c r="M20" s="11"/>
      <c r="N20" s="11"/>
      <c r="O20" s="11">
        <v>6538856323.71</v>
      </c>
      <c r="P20" s="21"/>
      <c r="Q20" s="5"/>
      <c r="R20" s="24"/>
      <c r="U20" s="24"/>
    </row>
    <row r="21" spans="1:21" ht="15" customHeight="1" x14ac:dyDescent="0.2">
      <c r="A21" s="12" t="s">
        <v>9</v>
      </c>
      <c r="B21" s="12" t="s">
        <v>41</v>
      </c>
      <c r="C21" s="11">
        <v>14016045428.099998</v>
      </c>
      <c r="D21" s="11">
        <v>310908161.52999979</v>
      </c>
      <c r="E21" s="11">
        <v>13705137266.569992</v>
      </c>
      <c r="F21" s="11">
        <v>13705137266.57</v>
      </c>
      <c r="G21" s="11">
        <v>0</v>
      </c>
      <c r="H21" s="11">
        <v>0</v>
      </c>
      <c r="I21" s="11">
        <v>296489644</v>
      </c>
      <c r="J21" s="11">
        <v>0</v>
      </c>
      <c r="K21" s="11">
        <v>0</v>
      </c>
      <c r="L21" s="11">
        <v>12497350900</v>
      </c>
      <c r="M21" s="11"/>
      <c r="N21" s="11"/>
      <c r="O21" s="11">
        <v>911296722.57000005</v>
      </c>
      <c r="P21" s="21"/>
      <c r="Q21" s="5"/>
      <c r="R21" s="24"/>
      <c r="U21" s="24"/>
    </row>
    <row r="22" spans="1:21" ht="15" customHeight="1" x14ac:dyDescent="0.2">
      <c r="A22" s="12" t="s">
        <v>10</v>
      </c>
      <c r="B22" s="12" t="s">
        <v>42</v>
      </c>
      <c r="C22" s="11">
        <v>1090818566.9099998</v>
      </c>
      <c r="D22" s="11">
        <v>21217635.48</v>
      </c>
      <c r="E22" s="11">
        <v>1069600931.4300001</v>
      </c>
      <c r="F22" s="11">
        <v>1069600931.4299999</v>
      </c>
      <c r="G22" s="11">
        <v>25335747.68</v>
      </c>
      <c r="H22" s="11">
        <v>0</v>
      </c>
      <c r="I22" s="11">
        <v>0</v>
      </c>
      <c r="J22" s="11">
        <v>0</v>
      </c>
      <c r="K22" s="11">
        <v>0</v>
      </c>
      <c r="L22" s="11">
        <v>359145384</v>
      </c>
      <c r="M22" s="11"/>
      <c r="N22" s="11"/>
      <c r="O22" s="11">
        <v>685119799.75</v>
      </c>
      <c r="P22" s="21"/>
      <c r="Q22" s="5"/>
      <c r="R22" s="24"/>
      <c r="U22" s="24"/>
    </row>
    <row r="23" spans="1:21" ht="15" customHeight="1" x14ac:dyDescent="0.2">
      <c r="A23" s="12" t="s">
        <v>11</v>
      </c>
      <c r="B23" s="12" t="s">
        <v>43</v>
      </c>
      <c r="C23" s="11">
        <v>188115317353.99121</v>
      </c>
      <c r="D23" s="11">
        <v>8365086688.9200144</v>
      </c>
      <c r="E23" s="11">
        <v>179750230665.07031</v>
      </c>
      <c r="F23" s="11">
        <v>179689535163.14999</v>
      </c>
      <c r="G23" s="11">
        <v>610132763.79999995</v>
      </c>
      <c r="H23" s="11">
        <v>0</v>
      </c>
      <c r="I23" s="11">
        <v>0</v>
      </c>
      <c r="J23" s="11">
        <v>0</v>
      </c>
      <c r="K23" s="11">
        <v>0</v>
      </c>
      <c r="L23" s="11">
        <v>141943851816</v>
      </c>
      <c r="M23" s="11"/>
      <c r="N23" s="11"/>
      <c r="O23" s="11">
        <v>37135550583.349998</v>
      </c>
      <c r="P23" s="21"/>
      <c r="Q23" s="5"/>
      <c r="R23" s="24"/>
      <c r="U23" s="24"/>
    </row>
    <row r="24" spans="1:21" ht="12.75" x14ac:dyDescent="0.2">
      <c r="A24" s="12" t="s">
        <v>12</v>
      </c>
      <c r="B24" s="12" t="s">
        <v>44</v>
      </c>
      <c r="C24" s="11">
        <v>183768910146.50101</v>
      </c>
      <c r="D24" s="11">
        <v>4557165307.9099836</v>
      </c>
      <c r="E24" s="11">
        <v>179211744838.59015</v>
      </c>
      <c r="F24" s="11">
        <v>179150813075.70999</v>
      </c>
      <c r="G24" s="11">
        <v>0</v>
      </c>
      <c r="H24" s="11">
        <v>0</v>
      </c>
      <c r="I24" s="11">
        <v>0</v>
      </c>
      <c r="J24" s="11">
        <v>0</v>
      </c>
      <c r="K24" s="11">
        <v>0</v>
      </c>
      <c r="L24" s="11">
        <v>145870664851</v>
      </c>
      <c r="M24" s="11"/>
      <c r="N24" s="11"/>
      <c r="O24" s="11">
        <v>33280148224.709999</v>
      </c>
      <c r="P24" s="22"/>
      <c r="Q24" s="5"/>
      <c r="R24" s="24"/>
      <c r="U24" s="24"/>
    </row>
    <row r="25" spans="1:21" ht="15" customHeight="1" x14ac:dyDescent="0.2">
      <c r="A25" s="12" t="s">
        <v>13</v>
      </c>
      <c r="B25" s="12" t="s">
        <v>45</v>
      </c>
      <c r="C25" s="11">
        <v>50104399396.329826</v>
      </c>
      <c r="D25" s="11">
        <v>1592109545.5799956</v>
      </c>
      <c r="E25" s="11">
        <v>48512289850.75</v>
      </c>
      <c r="F25" s="11">
        <v>48493458686.389999</v>
      </c>
      <c r="G25" s="11">
        <v>11865366.32</v>
      </c>
      <c r="H25" s="11">
        <v>0</v>
      </c>
      <c r="I25" s="11">
        <v>0</v>
      </c>
      <c r="J25" s="11">
        <v>0</v>
      </c>
      <c r="K25" s="11">
        <v>0</v>
      </c>
      <c r="L25" s="11">
        <v>7542289634</v>
      </c>
      <c r="M25" s="11"/>
      <c r="N25" s="11"/>
      <c r="O25" s="11">
        <v>40939303686.07</v>
      </c>
      <c r="P25" s="21"/>
      <c r="Q25" s="5"/>
      <c r="R25" s="24"/>
      <c r="U25" s="24"/>
    </row>
    <row r="26" spans="1:21" ht="15" customHeight="1" x14ac:dyDescent="0.2">
      <c r="A26" s="12" t="s">
        <v>14</v>
      </c>
      <c r="B26" s="12" t="s">
        <v>46</v>
      </c>
      <c r="C26" s="11">
        <v>105343653498.10002</v>
      </c>
      <c r="D26" s="11">
        <v>5545257303.6200104</v>
      </c>
      <c r="E26" s="11">
        <v>99798396194.479935</v>
      </c>
      <c r="F26" s="11">
        <v>99778875250.509995</v>
      </c>
      <c r="G26" s="11">
        <v>7461.49</v>
      </c>
      <c r="H26" s="11">
        <v>0</v>
      </c>
      <c r="I26" s="11">
        <v>0</v>
      </c>
      <c r="J26" s="11">
        <v>0</v>
      </c>
      <c r="K26" s="11">
        <v>0</v>
      </c>
      <c r="L26" s="11">
        <v>89608233482</v>
      </c>
      <c r="M26" s="11"/>
      <c r="N26" s="11"/>
      <c r="O26" s="11">
        <v>10170634307.02</v>
      </c>
      <c r="P26" s="21"/>
      <c r="Q26" s="5"/>
      <c r="R26" s="24"/>
      <c r="U26" s="24"/>
    </row>
    <row r="27" spans="1:21" ht="12.75" x14ac:dyDescent="0.2">
      <c r="A27" s="12" t="s">
        <v>15</v>
      </c>
      <c r="B27" s="12" t="s">
        <v>47</v>
      </c>
      <c r="C27" s="11">
        <v>8765664524.7200012</v>
      </c>
      <c r="D27" s="11">
        <v>280468600.89999998</v>
      </c>
      <c r="E27" s="11">
        <v>8485195923.8200035</v>
      </c>
      <c r="F27" s="11">
        <v>8483869315.9099998</v>
      </c>
      <c r="G27" s="11">
        <v>0</v>
      </c>
      <c r="H27" s="11">
        <v>0</v>
      </c>
      <c r="I27" s="11">
        <v>0</v>
      </c>
      <c r="J27" s="11">
        <v>0</v>
      </c>
      <c r="K27" s="11">
        <v>0</v>
      </c>
      <c r="L27" s="11">
        <v>5623841320</v>
      </c>
      <c r="M27" s="11"/>
      <c r="N27" s="11"/>
      <c r="O27" s="11">
        <v>2860027995.9099998</v>
      </c>
      <c r="P27" s="21"/>
      <c r="Q27" s="5"/>
      <c r="R27" s="24"/>
      <c r="U27" s="24"/>
    </row>
    <row r="28" spans="1:21" ht="17.25" customHeight="1" x14ac:dyDescent="0.2">
      <c r="A28" s="12" t="s">
        <v>16</v>
      </c>
      <c r="B28" s="12" t="s">
        <v>48</v>
      </c>
      <c r="C28" s="11">
        <v>117793532615.8004</v>
      </c>
      <c r="D28" s="11">
        <v>5531652901.8000088</v>
      </c>
      <c r="E28" s="11">
        <v>112261879714.00003</v>
      </c>
      <c r="F28" s="11">
        <v>112224950171.02</v>
      </c>
      <c r="G28" s="11">
        <v>0</v>
      </c>
      <c r="H28" s="11">
        <v>0</v>
      </c>
      <c r="I28" s="11">
        <v>0</v>
      </c>
      <c r="J28" s="11">
        <v>0</v>
      </c>
      <c r="K28" s="11">
        <v>0</v>
      </c>
      <c r="L28" s="11">
        <v>103863872875</v>
      </c>
      <c r="M28" s="11"/>
      <c r="N28" s="11"/>
      <c r="O28" s="11">
        <v>8361077296.0200005</v>
      </c>
      <c r="P28" s="28" t="s">
        <v>81</v>
      </c>
      <c r="Q28" s="5"/>
      <c r="R28" s="24"/>
      <c r="U28" s="24"/>
    </row>
    <row r="29" spans="1:21" ht="15" customHeight="1" x14ac:dyDescent="0.2">
      <c r="A29" s="12" t="s">
        <v>17</v>
      </c>
      <c r="B29" s="12" t="s">
        <v>49</v>
      </c>
      <c r="C29" s="11">
        <v>21593077338.230011</v>
      </c>
      <c r="D29" s="11">
        <v>1090591692.9700029</v>
      </c>
      <c r="E29" s="11">
        <v>20502485645.259991</v>
      </c>
      <c r="F29" s="11">
        <v>20500769356.900002</v>
      </c>
      <c r="G29" s="11">
        <v>0</v>
      </c>
      <c r="H29" s="11">
        <v>0</v>
      </c>
      <c r="I29" s="11">
        <v>0</v>
      </c>
      <c r="J29" s="11">
        <v>0</v>
      </c>
      <c r="K29" s="11">
        <v>0</v>
      </c>
      <c r="L29" s="11">
        <v>17627109070</v>
      </c>
      <c r="M29" s="11"/>
      <c r="N29" s="11"/>
      <c r="O29" s="11">
        <v>2873660286.9000001</v>
      </c>
      <c r="P29" s="21"/>
      <c r="Q29" s="5"/>
      <c r="R29" s="24"/>
      <c r="U29" s="24"/>
    </row>
    <row r="30" spans="1:21" ht="33.75" x14ac:dyDescent="0.2">
      <c r="A30" s="12" t="s">
        <v>18</v>
      </c>
      <c r="B30" s="12" t="s">
        <v>50</v>
      </c>
      <c r="C30" s="11">
        <v>163672789826.97037</v>
      </c>
      <c r="D30" s="11">
        <v>3198001746.0399919</v>
      </c>
      <c r="E30" s="11">
        <v>160474788080.93005</v>
      </c>
      <c r="F30" s="11">
        <v>160472346783.39001</v>
      </c>
      <c r="G30" s="11">
        <v>2587415517.5799999</v>
      </c>
      <c r="H30" s="11">
        <v>0</v>
      </c>
      <c r="I30" s="11">
        <v>0</v>
      </c>
      <c r="J30" s="11">
        <v>0</v>
      </c>
      <c r="K30" s="26">
        <v>30439714</v>
      </c>
      <c r="L30" s="11">
        <v>105154463515</v>
      </c>
      <c r="M30" s="11"/>
      <c r="N30" s="11"/>
      <c r="O30" s="11">
        <v>52700028036.809998</v>
      </c>
      <c r="P30" s="25" t="s">
        <v>76</v>
      </c>
      <c r="Q30" s="5"/>
      <c r="R30" s="24"/>
      <c r="U30" s="24"/>
    </row>
    <row r="31" spans="1:21" ht="15" customHeight="1" x14ac:dyDescent="0.2">
      <c r="A31" s="12" t="s">
        <v>19</v>
      </c>
      <c r="B31" s="12" t="s">
        <v>51</v>
      </c>
      <c r="C31" s="11">
        <v>164868959103.06219</v>
      </c>
      <c r="D31" s="11">
        <v>8125591232.5600805</v>
      </c>
      <c r="E31" s="11">
        <v>156743367870.49994</v>
      </c>
      <c r="F31" s="11">
        <v>156710905728.67999</v>
      </c>
      <c r="G31" s="11">
        <v>0</v>
      </c>
      <c r="H31" s="11">
        <v>0</v>
      </c>
      <c r="I31" s="11">
        <v>0</v>
      </c>
      <c r="J31" s="11">
        <v>0</v>
      </c>
      <c r="K31" s="11">
        <v>0</v>
      </c>
      <c r="L31" s="11">
        <v>132766218938</v>
      </c>
      <c r="M31" s="11"/>
      <c r="N31" s="11"/>
      <c r="O31" s="11">
        <v>23944686790.68</v>
      </c>
      <c r="P31" s="21"/>
      <c r="Q31" s="5"/>
      <c r="R31" s="24"/>
      <c r="U31" s="24"/>
    </row>
    <row r="32" spans="1:21" ht="15" customHeight="1" x14ac:dyDescent="0.2">
      <c r="A32" s="12" t="s">
        <v>20</v>
      </c>
      <c r="B32" s="12" t="s">
        <v>52</v>
      </c>
      <c r="C32" s="11">
        <v>217462652870.73032</v>
      </c>
      <c r="D32" s="11">
        <v>3519109917.1999907</v>
      </c>
      <c r="E32" s="11">
        <v>213943542953.52994</v>
      </c>
      <c r="F32" s="11">
        <v>213942260273.88</v>
      </c>
      <c r="G32" s="11">
        <v>118003157.41</v>
      </c>
      <c r="H32" s="11">
        <v>0</v>
      </c>
      <c r="I32" s="11">
        <v>0</v>
      </c>
      <c r="J32" s="11">
        <v>0</v>
      </c>
      <c r="K32" s="11">
        <v>0</v>
      </c>
      <c r="L32" s="11">
        <v>190033696872</v>
      </c>
      <c r="M32" s="11"/>
      <c r="N32" s="11"/>
      <c r="O32" s="11">
        <v>23790560244.470001</v>
      </c>
      <c r="P32" s="21"/>
      <c r="Q32" s="5"/>
      <c r="R32" s="24"/>
      <c r="U32" s="24"/>
    </row>
    <row r="33" spans="1:22" ht="10.5" customHeight="1" x14ac:dyDescent="0.2">
      <c r="A33" s="12" t="s">
        <v>21</v>
      </c>
      <c r="B33" s="12" t="s">
        <v>51</v>
      </c>
      <c r="C33" s="11">
        <v>652377654894.43054</v>
      </c>
      <c r="D33" s="11">
        <v>12753951795.240126</v>
      </c>
      <c r="E33" s="11">
        <v>639623703099.19897</v>
      </c>
      <c r="F33" s="11">
        <v>639445295839.21997</v>
      </c>
      <c r="G33" s="11">
        <v>13827863.779999999</v>
      </c>
      <c r="H33" s="11">
        <v>0</v>
      </c>
      <c r="I33" s="11">
        <v>0</v>
      </c>
      <c r="J33" s="11">
        <v>0</v>
      </c>
      <c r="K33" s="11">
        <v>0</v>
      </c>
      <c r="L33" s="11">
        <v>520940733272</v>
      </c>
      <c r="M33" s="11"/>
      <c r="N33" s="11"/>
      <c r="O33" s="11">
        <v>118490734703.44</v>
      </c>
      <c r="P33" s="22"/>
      <c r="Q33" s="5"/>
      <c r="R33" s="24"/>
      <c r="U33" s="24"/>
    </row>
    <row r="34" spans="1:22" ht="12.75" x14ac:dyDescent="0.2">
      <c r="A34" s="12" t="s">
        <v>22</v>
      </c>
      <c r="B34" s="12" t="s">
        <v>53</v>
      </c>
      <c r="C34" s="11">
        <v>3654804644.499999</v>
      </c>
      <c r="D34" s="11">
        <v>184419124.96000004</v>
      </c>
      <c r="E34" s="11">
        <v>3470385519.5399995</v>
      </c>
      <c r="F34" s="11">
        <v>3468375381.2399998</v>
      </c>
      <c r="G34" s="11">
        <v>0</v>
      </c>
      <c r="H34" s="11">
        <v>0</v>
      </c>
      <c r="I34" s="11">
        <v>0</v>
      </c>
      <c r="J34" s="11">
        <v>0</v>
      </c>
      <c r="K34" s="11">
        <v>0</v>
      </c>
      <c r="L34" s="11">
        <v>2270347429</v>
      </c>
      <c r="M34" s="11"/>
      <c r="N34" s="11"/>
      <c r="O34" s="11">
        <v>1198027952.24</v>
      </c>
      <c r="P34" s="28" t="s">
        <v>82</v>
      </c>
      <c r="Q34" s="5"/>
      <c r="R34" s="24"/>
      <c r="U34" s="24"/>
    </row>
    <row r="35" spans="1:22" ht="15" customHeight="1" x14ac:dyDescent="0.2">
      <c r="A35" s="12" t="s">
        <v>23</v>
      </c>
      <c r="B35" s="12" t="s">
        <v>54</v>
      </c>
      <c r="C35" s="11">
        <v>2576573600.5099998</v>
      </c>
      <c r="D35" s="11">
        <v>109484768.63999999</v>
      </c>
      <c r="E35" s="11">
        <v>2467088831.8699999</v>
      </c>
      <c r="F35" s="11">
        <v>2467088831.8699999</v>
      </c>
      <c r="G35" s="11">
        <v>0</v>
      </c>
      <c r="H35" s="11">
        <v>0</v>
      </c>
      <c r="I35" s="11">
        <v>0</v>
      </c>
      <c r="J35" s="11">
        <v>0</v>
      </c>
      <c r="K35" s="11">
        <v>0</v>
      </c>
      <c r="L35" s="11">
        <v>507669503</v>
      </c>
      <c r="M35" s="11"/>
      <c r="N35" s="11"/>
      <c r="O35" s="11">
        <v>1959419328.8699999</v>
      </c>
      <c r="P35" s="21"/>
      <c r="Q35" s="5"/>
      <c r="R35" s="24"/>
      <c r="U35" s="24"/>
    </row>
    <row r="36" spans="1:22" ht="15" customHeight="1" x14ac:dyDescent="0.2">
      <c r="A36" s="12" t="s">
        <v>24</v>
      </c>
      <c r="B36" s="12" t="s">
        <v>55</v>
      </c>
      <c r="C36" s="11">
        <v>2418869.1</v>
      </c>
      <c r="D36" s="11">
        <v>0</v>
      </c>
      <c r="E36" s="11">
        <v>2418869.1</v>
      </c>
      <c r="F36" s="11">
        <v>2418869.1</v>
      </c>
      <c r="G36" s="11">
        <v>0</v>
      </c>
      <c r="H36" s="11">
        <v>0</v>
      </c>
      <c r="I36" s="11">
        <v>0</v>
      </c>
      <c r="J36" s="11">
        <v>0</v>
      </c>
      <c r="K36" s="11">
        <v>0</v>
      </c>
      <c r="L36" s="11">
        <v>0</v>
      </c>
      <c r="M36" s="11"/>
      <c r="N36" s="11"/>
      <c r="O36" s="11">
        <v>2418869.1</v>
      </c>
      <c r="P36" s="21"/>
      <c r="Q36" s="5"/>
      <c r="R36" s="24"/>
      <c r="U36" s="24"/>
    </row>
    <row r="37" spans="1:22" ht="15" customHeight="1" x14ac:dyDescent="0.2">
      <c r="A37" s="12" t="s">
        <v>25</v>
      </c>
      <c r="B37" s="12" t="s">
        <v>56</v>
      </c>
      <c r="C37" s="11">
        <v>3055370425.0399947</v>
      </c>
      <c r="D37" s="11">
        <v>242098467.43999976</v>
      </c>
      <c r="E37" s="11">
        <v>2813271957.5999994</v>
      </c>
      <c r="F37" s="11">
        <v>2811778585.1799998</v>
      </c>
      <c r="G37" s="11">
        <v>0</v>
      </c>
      <c r="H37" s="11">
        <v>0</v>
      </c>
      <c r="I37" s="11">
        <v>0</v>
      </c>
      <c r="J37" s="11">
        <v>0</v>
      </c>
      <c r="K37" s="11">
        <v>0</v>
      </c>
      <c r="L37" s="11">
        <v>338259901</v>
      </c>
      <c r="M37" s="11"/>
      <c r="N37" s="11"/>
      <c r="O37" s="11">
        <v>2473518684.1799998</v>
      </c>
      <c r="P37" s="21"/>
      <c r="Q37" s="5"/>
      <c r="R37" s="24"/>
      <c r="U37" s="24"/>
    </row>
    <row r="38" spans="1:22" ht="16.5" customHeight="1" x14ac:dyDescent="0.2">
      <c r="A38" s="12" t="s">
        <v>26</v>
      </c>
      <c r="B38" s="12" t="s">
        <v>53</v>
      </c>
      <c r="C38" s="11">
        <v>390929107186.04907</v>
      </c>
      <c r="D38" s="11">
        <v>7274031545.1100254</v>
      </c>
      <c r="E38" s="11">
        <v>383655075640.94025</v>
      </c>
      <c r="F38" s="11">
        <v>383530685138.96002</v>
      </c>
      <c r="G38" s="11">
        <v>360322745.81999999</v>
      </c>
      <c r="H38" s="11">
        <v>0</v>
      </c>
      <c r="I38" s="11">
        <v>0</v>
      </c>
      <c r="J38" s="11">
        <v>623618187.37</v>
      </c>
      <c r="K38" s="11">
        <v>0</v>
      </c>
      <c r="L38" s="11">
        <v>200370396504</v>
      </c>
      <c r="M38" s="11"/>
      <c r="N38" s="11"/>
      <c r="O38" s="11">
        <v>182176347701.76999</v>
      </c>
      <c r="P38" s="21"/>
      <c r="Q38" s="5"/>
      <c r="R38" s="24"/>
      <c r="U38" s="24"/>
    </row>
    <row r="39" spans="1:22" s="14" customFormat="1" ht="90.75" customHeight="1" x14ac:dyDescent="0.2">
      <c r="A39" s="12" t="s">
        <v>27</v>
      </c>
      <c r="B39" s="12" t="s">
        <v>57</v>
      </c>
      <c r="C39" s="11">
        <v>190143252840.60077</v>
      </c>
      <c r="D39" s="11">
        <v>3309628012.1899734</v>
      </c>
      <c r="E39" s="11">
        <v>186833624828.41006</v>
      </c>
      <c r="F39" s="11">
        <v>186827161733.25</v>
      </c>
      <c r="G39" s="11">
        <v>0</v>
      </c>
      <c r="H39" s="11">
        <v>0</v>
      </c>
      <c r="I39" s="11">
        <v>1216506584</v>
      </c>
      <c r="J39" s="11">
        <v>0</v>
      </c>
      <c r="K39" s="11">
        <v>0</v>
      </c>
      <c r="L39" s="11">
        <v>0</v>
      </c>
      <c r="M39" s="11">
        <f>(164407624754-11124398.34)</f>
        <v>164396500355.66</v>
      </c>
      <c r="N39" s="27">
        <v>45485</v>
      </c>
      <c r="O39" s="11">
        <f>185610655149.25-M39</f>
        <v>21214154793.589996</v>
      </c>
      <c r="P39" s="13" t="s">
        <v>83</v>
      </c>
      <c r="Q39" s="5"/>
      <c r="R39" s="24"/>
      <c r="S39" s="1"/>
      <c r="U39" s="24"/>
      <c r="V39" s="1"/>
    </row>
    <row r="40" spans="1:22" s="14" customFormat="1" ht="86.25" customHeight="1" x14ac:dyDescent="0.2">
      <c r="A40" s="12" t="s">
        <v>28</v>
      </c>
      <c r="B40" s="12" t="s">
        <v>58</v>
      </c>
      <c r="C40" s="11">
        <v>223811182390.73035</v>
      </c>
      <c r="D40" s="11">
        <v>4081228489.5799923</v>
      </c>
      <c r="E40" s="11">
        <v>219729953901.15012</v>
      </c>
      <c r="F40" s="11">
        <v>219717029277.67001</v>
      </c>
      <c r="G40" s="11">
        <v>61824352.920000002</v>
      </c>
      <c r="H40" s="11">
        <v>0</v>
      </c>
      <c r="I40" s="11">
        <v>0</v>
      </c>
      <c r="J40" s="11">
        <v>0</v>
      </c>
      <c r="K40" s="11">
        <v>0</v>
      </c>
      <c r="L40" s="11">
        <v>0</v>
      </c>
      <c r="M40" s="11">
        <v>188557837782</v>
      </c>
      <c r="N40" s="27">
        <v>45496</v>
      </c>
      <c r="O40" s="11">
        <f>219655204924.75-M40</f>
        <v>31097367142.75</v>
      </c>
      <c r="P40" s="13" t="s">
        <v>84</v>
      </c>
      <c r="Q40" s="5"/>
      <c r="R40" s="24"/>
      <c r="S40" s="1"/>
      <c r="U40" s="24"/>
      <c r="V40" s="1"/>
    </row>
    <row r="41" spans="1:22" ht="15" customHeight="1" x14ac:dyDescent="0.2">
      <c r="A41" s="12" t="s">
        <v>29</v>
      </c>
      <c r="B41" s="12" t="s">
        <v>56</v>
      </c>
      <c r="C41" s="11">
        <v>305148030217.07025</v>
      </c>
      <c r="D41" s="11">
        <v>5202654845.4199858</v>
      </c>
      <c r="E41" s="11">
        <v>299945375371.64966</v>
      </c>
      <c r="F41" s="11">
        <v>299791399472.60999</v>
      </c>
      <c r="G41" s="11">
        <v>0</v>
      </c>
      <c r="H41" s="11">
        <v>0</v>
      </c>
      <c r="I41" s="11">
        <v>0</v>
      </c>
      <c r="J41" s="11">
        <v>0</v>
      </c>
      <c r="K41" s="11">
        <v>0</v>
      </c>
      <c r="L41" s="11">
        <v>159831619628</v>
      </c>
      <c r="M41" s="11"/>
      <c r="N41" s="11"/>
      <c r="O41" s="11">
        <v>139959779844.60999</v>
      </c>
      <c r="P41" s="21"/>
      <c r="Q41" s="5"/>
    </row>
    <row r="42" spans="1:22" ht="15" customHeight="1" x14ac:dyDescent="0.2">
      <c r="A42" s="30" t="s">
        <v>30</v>
      </c>
      <c r="B42" s="30"/>
      <c r="C42" s="9">
        <f>SUM(C12:C41)</f>
        <v>3454192379376.2969</v>
      </c>
      <c r="D42" s="9">
        <f>SUM(D12:D41)</f>
        <v>85628347643.750168</v>
      </c>
      <c r="E42" s="9">
        <f>SUM(E12:E41)</f>
        <v>3368564031732.5498</v>
      </c>
      <c r="F42" s="9">
        <f>SUM(F12:F41)</f>
        <v>3367397783125.8403</v>
      </c>
      <c r="G42" s="9">
        <f>SUM(G12:G41)</f>
        <v>4509662365.8000002</v>
      </c>
      <c r="H42" s="9">
        <f t="shared" ref="H42" si="0">SUM(H12:H41)</f>
        <v>0</v>
      </c>
      <c r="I42" s="9">
        <f t="shared" ref="I42:J42" si="1">SUM(I12:I41)</f>
        <v>1981401826</v>
      </c>
      <c r="J42" s="9">
        <f t="shared" si="1"/>
        <v>623618187.37</v>
      </c>
      <c r="K42" s="9">
        <f>SUM(K12:K41)</f>
        <v>30439714</v>
      </c>
      <c r="L42" s="9">
        <f>SUM(L12:L41)</f>
        <v>2106009694711</v>
      </c>
      <c r="M42" s="9">
        <f>SUM(M12:M41)</f>
        <v>378910251945.66003</v>
      </c>
      <c r="N42" s="9"/>
      <c r="O42" s="9">
        <f>SUM(O12:O41)</f>
        <v>875332714376.00989</v>
      </c>
      <c r="P42" s="23"/>
    </row>
    <row r="43" spans="1:22" ht="15" customHeight="1" x14ac:dyDescent="0.2">
      <c r="C43" s="5"/>
      <c r="D43" s="5"/>
      <c r="E43" s="5"/>
      <c r="F43" s="5"/>
      <c r="G43" s="5"/>
      <c r="H43" s="5"/>
      <c r="I43" s="5"/>
      <c r="J43" s="5"/>
      <c r="K43" s="5"/>
      <c r="L43" s="5"/>
      <c r="M43" s="5"/>
      <c r="N43" s="5"/>
      <c r="O43" s="5"/>
    </row>
    <row r="44" spans="1:22" ht="12.75" x14ac:dyDescent="0.2">
      <c r="C44" s="5"/>
      <c r="D44" s="5"/>
      <c r="E44" s="5"/>
      <c r="F44" s="5"/>
      <c r="G44" s="5"/>
      <c r="H44" s="5"/>
      <c r="I44" s="5"/>
      <c r="J44" s="5"/>
      <c r="K44" s="5"/>
      <c r="L44" s="5"/>
      <c r="M44" s="5"/>
      <c r="N44" s="5"/>
      <c r="O44" s="5"/>
      <c r="P44" s="5"/>
    </row>
    <row r="45" spans="1:22" ht="12.75" x14ac:dyDescent="0.2">
      <c r="C45" s="5"/>
      <c r="D45" s="5"/>
      <c r="E45" s="5"/>
      <c r="F45" s="5"/>
      <c r="G45" s="5"/>
      <c r="H45" s="5"/>
      <c r="I45" s="5"/>
      <c r="J45" s="5"/>
      <c r="K45" s="5"/>
      <c r="L45" s="5"/>
      <c r="M45" s="5"/>
      <c r="N45" s="5"/>
    </row>
    <row r="46" spans="1:22" ht="15" customHeight="1" x14ac:dyDescent="0.2">
      <c r="G46" s="5"/>
      <c r="I46" s="5"/>
      <c r="L46" s="5"/>
      <c r="M46" s="5"/>
      <c r="N46" s="5"/>
    </row>
    <row r="47" spans="1:22" ht="15" customHeight="1" x14ac:dyDescent="0.2">
      <c r="G47" s="5"/>
      <c r="I47" s="5"/>
      <c r="L47" s="5"/>
      <c r="M47" s="5"/>
      <c r="N47" s="5"/>
    </row>
    <row r="48" spans="1:22" ht="15" customHeight="1" x14ac:dyDescent="0.2">
      <c r="I48" s="5"/>
      <c r="J48" s="5"/>
      <c r="K48" s="5"/>
      <c r="L48" s="5"/>
      <c r="M48" s="5"/>
      <c r="N48" s="5"/>
    </row>
    <row r="50" spans="12:14" ht="15" customHeight="1" x14ac:dyDescent="0.2">
      <c r="L50" s="5"/>
      <c r="M50" s="5"/>
      <c r="N50" s="5"/>
    </row>
    <row r="51" spans="12:14" ht="15" customHeight="1" x14ac:dyDescent="0.2">
      <c r="L51" s="5"/>
      <c r="M51" s="5"/>
      <c r="N51" s="5"/>
    </row>
  </sheetData>
  <mergeCells count="9">
    <mergeCell ref="A2:L2"/>
    <mergeCell ref="A4:L4"/>
    <mergeCell ref="A42:B42"/>
    <mergeCell ref="A6:P6"/>
    <mergeCell ref="A10:A11"/>
    <mergeCell ref="B10:B11"/>
    <mergeCell ref="C10:E10"/>
    <mergeCell ref="F10:O10"/>
    <mergeCell ref="P10:P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ril xmlns="a904e863-f9c3-44e7-be1b-41a106896d87">2024</iril>
    <szdw xmlns="a904e863-f9c3-44e7-be1b-41a106896d87">7</szd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DA8F4D40DC0E4DB1BD480EFD982522" ma:contentTypeVersion="3" ma:contentTypeDescription="Crear nuevo documento." ma:contentTypeScope="" ma:versionID="cd192a6697e87ac3f419839db57e5828">
  <xsd:schema xmlns:xsd="http://www.w3.org/2001/XMLSchema" xmlns:xs="http://www.w3.org/2001/XMLSchema" xmlns:p="http://schemas.microsoft.com/office/2006/metadata/properties" xmlns:ns2="a904e863-f9c3-44e7-be1b-41a106896d87" xmlns:ns3="5b63cd12-9a8a-4e54-be72-90651e442c90" targetNamespace="http://schemas.microsoft.com/office/2006/metadata/properties" ma:root="true" ma:fieldsID="5d9d2a68c2ddee09fe11ce55bc614783" ns2:_="" ns3:_="">
    <xsd:import namespace="a904e863-f9c3-44e7-be1b-41a106896d87"/>
    <xsd:import namespace="5b63cd12-9a8a-4e54-be72-90651e442c90"/>
    <xsd:element name="properties">
      <xsd:complexType>
        <xsd:sequence>
          <xsd:element name="documentManagement">
            <xsd:complexType>
              <xsd:all>
                <xsd:element ref="ns2:iril" minOccurs="0"/>
                <xsd:element ref="ns2:szd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4e863-f9c3-44e7-be1b-41a106896d87" elementFormDefault="qualified">
    <xsd:import namespace="http://schemas.microsoft.com/office/2006/documentManagement/types"/>
    <xsd:import namespace="http://schemas.microsoft.com/office/infopath/2007/PartnerControls"/>
    <xsd:element name="iril" ma:index="8" nillable="true" ma:displayName="Año" ma:internalName="iril">
      <xsd:simpleType>
        <xsd:restriction base="dms:Number"/>
      </xsd:simpleType>
    </xsd:element>
    <xsd:element name="szdw" ma:index="9" nillable="true" ma:displayName="Mes" ma:internalName="szdw">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F152B-D435-42D8-BDD8-A875BBE1F809}">
  <ds:schemaRefs>
    <ds:schemaRef ds:uri="http://schemas.microsoft.com/office/2006/metadata/properties"/>
    <ds:schemaRef ds:uri="http://schemas.microsoft.com/office/infopath/2007/PartnerControls"/>
    <ds:schemaRef ds:uri="a904e863-f9c3-44e7-be1b-41a106896d87"/>
  </ds:schemaRefs>
</ds:datastoreItem>
</file>

<file path=customXml/itemProps2.xml><?xml version="1.0" encoding="utf-8"?>
<ds:datastoreItem xmlns:ds="http://schemas.openxmlformats.org/officeDocument/2006/customXml" ds:itemID="{4D707DC8-DB06-4353-B3DC-EDA93BD9DE00}">
  <ds:schemaRefs>
    <ds:schemaRef ds:uri="http://schemas.microsoft.com/sharepoint/v3/contenttype/forms"/>
  </ds:schemaRefs>
</ds:datastoreItem>
</file>

<file path=customXml/itemProps3.xml><?xml version="1.0" encoding="utf-8"?>
<ds:datastoreItem xmlns:ds="http://schemas.openxmlformats.org/officeDocument/2006/customXml" ds:itemID="{C0427609-E909-44A3-920B-306C203E2993}"/>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Certificacion Giro A EPS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 Perez Sanchez</dc:creator>
  <cp:lastModifiedBy>Gina Paola Diaz Angulo</cp:lastModifiedBy>
  <dcterms:created xsi:type="dcterms:W3CDTF">2024-01-26T14:13:03Z</dcterms:created>
  <dcterms:modified xsi:type="dcterms:W3CDTF">2024-08-20T15:44:30Z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0x0101008FDA8F4D40DC0E4DB1BD480EFD982522</vt:lpwstr>
  </property>
</Properties>
</file>