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"/>
    </mc:Choice>
  </mc:AlternateContent>
  <xr:revisionPtr revIDLastSave="0" documentId="8_{32E2499E-2F48-4043-9EC5-7F76C0A52B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ertificacion Giro A EPS" sheetId="2" r:id="rId1"/>
  </sheets>
  <definedNames>
    <definedName name="_xlnm._FilterDatabase" localSheetId="0" hidden="1">'Certificacion Giro A EPS'!$A$11:$V$42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2" l="1"/>
  <c r="O17" i="2" l="1"/>
  <c r="M39" i="2"/>
  <c r="G42" i="2" l="1"/>
  <c r="H42" i="2"/>
  <c r="I42" i="2"/>
  <c r="J42" i="2"/>
  <c r="K42" i="2"/>
  <c r="L42" i="2"/>
  <c r="E42" i="2" l="1"/>
  <c r="D42" i="2"/>
  <c r="C42" i="2"/>
  <c r="F42" i="2" l="1"/>
  <c r="O42" i="2" l="1"/>
</calcChain>
</file>

<file path=xl/sharedStrings.xml><?xml version="1.0" encoding="utf-8"?>
<sst xmlns="http://schemas.openxmlformats.org/spreadsheetml/2006/main" count="87" uniqueCount="84">
  <si>
    <t>CCF033</t>
  </si>
  <si>
    <t>CCF050</t>
  </si>
  <si>
    <t>CCF055</t>
  </si>
  <si>
    <t>CCF102</t>
  </si>
  <si>
    <t>EPS025</t>
  </si>
  <si>
    <t>EPSI01</t>
  </si>
  <si>
    <t>EPSI03</t>
  </si>
  <si>
    <t>EPSI04</t>
  </si>
  <si>
    <t>EPSI05</t>
  </si>
  <si>
    <t>EPSI06</t>
  </si>
  <si>
    <t>EPSS01</t>
  </si>
  <si>
    <t>EPSS02</t>
  </si>
  <si>
    <t>EPSS05</t>
  </si>
  <si>
    <t>EPSS08</t>
  </si>
  <si>
    <t>EPSS10</t>
  </si>
  <si>
    <t>EPSS12</t>
  </si>
  <si>
    <t>EPSS17</t>
  </si>
  <si>
    <t>EPSS18</t>
  </si>
  <si>
    <t>EPSS34</t>
  </si>
  <si>
    <t>EPSS37</t>
  </si>
  <si>
    <t>EPSS40</t>
  </si>
  <si>
    <t>EPSS41</t>
  </si>
  <si>
    <t>EPSS42</t>
  </si>
  <si>
    <t>EPSS46</t>
  </si>
  <si>
    <t>EPSS47</t>
  </si>
  <si>
    <t>EPSS48</t>
  </si>
  <si>
    <t>ESS024</t>
  </si>
  <si>
    <t>ESS062</t>
  </si>
  <si>
    <t>ESS118</t>
  </si>
  <si>
    <t>ESS207</t>
  </si>
  <si>
    <t>TOTAL</t>
  </si>
  <si>
    <t>Observación</t>
  </si>
  <si>
    <t>FAMILIAR DE COLOMBIA</t>
  </si>
  <si>
    <t>COMFAORIENTE</t>
  </si>
  <si>
    <t>CAJACOPI</t>
  </si>
  <si>
    <t>COMFACHOCO</t>
  </si>
  <si>
    <t>CAPRESOCA</t>
  </si>
  <si>
    <t>DUSAKAWI</t>
  </si>
  <si>
    <t>ASOCIACIÓN INDÍGENA DEL CAUCA</t>
  </si>
  <si>
    <t>ANASWAYUU</t>
  </si>
  <si>
    <t>MALLAMAS</t>
  </si>
  <si>
    <t>PIJAOS</t>
  </si>
  <si>
    <t>ALIANSALUD</t>
  </si>
  <si>
    <t>SALUD TOTAL</t>
  </si>
  <si>
    <t>SANITAS</t>
  </si>
  <si>
    <t>COMPENSAR</t>
  </si>
  <si>
    <t>SURAMERICANA</t>
  </si>
  <si>
    <t>COMFENALCO VALLE</t>
  </si>
  <si>
    <t>FAMISANAR</t>
  </si>
  <si>
    <t>SERVICIO OCCIDENTAL DE SALUD</t>
  </si>
  <si>
    <t>CAPITAL SALUD</t>
  </si>
  <si>
    <t>NUEVA EPS</t>
  </si>
  <si>
    <t>SAVIA SALUD</t>
  </si>
  <si>
    <t>COOSALUD</t>
  </si>
  <si>
    <t>SALUD MIA</t>
  </si>
  <si>
    <t>SALUD BOLÍVAR</t>
  </si>
  <si>
    <t>MUTUAL SER</t>
  </si>
  <si>
    <t>ASMET SALUD</t>
  </si>
  <si>
    <t>EMSSANAR</t>
  </si>
  <si>
    <t>Codigo EPS</t>
  </si>
  <si>
    <t>EPS</t>
  </si>
  <si>
    <t>Liquidación del proceso</t>
  </si>
  <si>
    <t>Giros y descuentos aplicados en el proceso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</si>
  <si>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</si>
  <si>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</si>
  <si>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</si>
  <si>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</si>
  <si>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</si>
  <si>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</si>
  <si>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Descuento de 
Tasa Compensada</t>
  </si>
  <si>
    <t>Giro Directo a IPS y/o proveedores - Proceso*</t>
  </si>
  <si>
    <t>Giro Neto a EPS</t>
  </si>
  <si>
    <t>Hemofilia</t>
  </si>
  <si>
    <t>Recobros</t>
  </si>
  <si>
    <t>LIQUIDACIÓN MENSUAL DE AFILIADOS - GIRO A ENTIDADES PROMOTORAS DE SALUD
AGOSTO  2024</t>
  </si>
  <si>
    <t>Fecha de giro: 08/08/2024</t>
  </si>
  <si>
    <t>Del "Giro Neto a EPS" no se aplicó $12.293.126.320,20 por embargo, según lo informado por tesorería.</t>
  </si>
  <si>
    <t>Del "Giro Neto a EPS" no se aplicó $1.567.915.040,90  por embargo, según lo informado por tesorería.</t>
  </si>
  <si>
    <t>Del "Giro Neto a EPS" no se aplicó $279.183.441,96 por embargo, según lo informado por tesorería.</t>
  </si>
  <si>
    <t>Giro Directo a IPS y/o proveedores - Complemento**</t>
  </si>
  <si>
    <t>Fecha de giro Complemento</t>
  </si>
  <si>
    <t>Del "Giro Neto a EPS" no se aplicó $169.507.219.525,99, en virtud de la Resolución 2023320030001433-6 del 6 de marzo 2023 de la SNS. El 14 de agosto de 2024, se aplicó giro a IPS, por valor de $167.419.738.510,00 atendiendo comunicación de la SNS 20243200101602091 del 2 de agosto de 2024, allegada a la ADRES en correo electrónico de la misma fecha; sobre dicho monto, se refleja un valor no girado por embargo $19.504.007,16 según lo informado por tesorería. El 23 de agosto de 2024, se aplicó giro a favor de la EPS ASMET SALUD, por valor de$2.087.481.015,00, atendiendo la comunicación de la Superintendencia Nacional de Salud con radicado 20243200101742111  del 21 de agosto de 2024, allegada a la ADRES en correo electrónico de la misma fecha.</t>
  </si>
  <si>
    <t>Del "Giro Neto a EPS" no se aplicó $201.382.482.759,36, en virtud de la Resolución 2023320030002757-6 del 9 de mayo 2023 de la SNS.  El 28 de agosto de 2024, se aplicó giro a IPS, por valor de $196.205.073.870,00 atendiendo comunicación de la SNS 20243200101886951 del 27 de agosto de 2024, allegada a la ADRES en correo electrónico de la misma fecha.El 3  de septiembre de 2024, se aplicó giro a favor de la EPS EMSSANAR, por valor de$5.177.408.889,00, atendiendo la comunicación de la Superintendencia Nacional de Salud con radicado 20243200101894291 del 28 de agosto de 2024, allegada a la ADRES en correo electrónico de la misma fecha.</t>
  </si>
  <si>
    <t>Del "Giro Neto a EPS" no se aplicó $26.439.139.581,39  en virtud de la Resolución 2023320030001459-6 del 8 de marzo 2023 de la SNS. El 15 de agosto de 2024, se aplicó giro a IPS, por valor de $23.932.601.239,00 atendiendo comunicación de la SNS20243200101682221 del 13 de agosto de 2024, allegada a la ADRES en correo electrónico de la misma fecha; sobre dicho monto, se refleja un valor no girado por embargo $739.365,90 según lo informado por tesorería. El 23  de octubre de 2024, se aplicó giro a favor de la EPSI DUSAKAWI, por valor de $2.506.538.342, atendiendo la comunicación de la Superintendencia Nacional de Salud con radicado 20243200102303621 del 17 de octubre de 2024, allegada a la ADRES en correo electrónico de la misma fecha  y alcande con radicado 20243200102335311 del 21  de octubre de 2024, allegada a la ADRES en correo electrónico del  22 de octubre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</si>
</sst>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CC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/>
    <xf numFmtId="43" fontId="3" fillId="2" borderId="0" xfId="1" applyFont="1" applyFill="1"/>
    <xf numFmtId="4" fontId="2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/>
    <xf numFmtId="4" fontId="6" fillId="3" borderId="1" xfId="0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0" xfId="0" applyFont="1"/>
    <xf numFmtId="0" fontId="3" fillId="0" borderId="0" xfId="0" applyFont="1" applyAlignment="1">
      <alignment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3" fontId="6" fillId="0" borderId="0" xfId="2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wrapText="1"/>
    </xf>
    <xf numFmtId="43" fontId="2" fillId="2" borderId="0" xfId="1" applyFont="1" applyFill="1" applyAlignment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  <xf numFmtId="43" fontId="6" fillId="3" borderId="6" xfId="1" applyFont="1" applyFill="1" applyBorder="1" applyAlignment="1">
      <alignment horizontal="center" vertical="center" wrapText="1"/>
    </xf>
  </cellXfs>
  <cellStyles count="3">
    <cellStyle name="Millares" xfId="1" builtinId="3"/>
    <cellStyle name="Millares 9" xfId="2" xr:uid="{53B66E1E-C0A5-4C79-8CFF-9113CA9AF283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195479</xdr:colOff>
      <xdr:row>0</xdr:row>
      <xdr:rowOff>166220</xdr:rowOff>
    </xdr:from>
    <xdr:to>
      <xdr:col>2</xdr:col>
      <xdr:colOff>119879</xdr:colOff>
      <xdr:row>3</xdr:row>
      <xdr:rowOff>135467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99DFD5-7441-4A21-9BFC-B4B746D45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479" y="166220"/>
          <a:ext cx="2307767" cy="553447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1</xdr:row>
      <xdr:rowOff>20888</xdr:rowOff>
    </xdr:from>
    <xdr:to>
      <xdr:col>15</xdr:col>
      <xdr:colOff>123912</xdr:colOff>
      <xdr:row>3</xdr:row>
      <xdr:rowOff>148446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9715F5-BD31-4F80-85DD-60550F859F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5" t="22664" r="6370" b="23290"/>
        <a:stretch/>
      </xdr:blipFill>
      <xdr:spPr bwMode="auto">
        <a:xfrm>
          <a:off x="15897225" y="211388"/>
          <a:ext cx="1485987" cy="508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B022-F249-4AE4-ABB1-95DE4BFEBD97}">
  <dimension ref="A1:V51"/>
  <sheetViews>
    <sheetView showGridLines="0" tabSelected="1" zoomScale="90" zoomScaleNormal="90" workbookViewId="0">
      <pane ySplit="11" topLeftCell="A12" activePane="bottomLeft" state="frozen"/>
      <selection pane="bottomLeft" activeCell="A10" sqref="A10:A11"/>
    </sheetView>
  </sheetViews>
  <sheetFormatPr baseColWidth="10" defaultColWidth="11.42578125" defaultRowHeight="15" customHeight="1" x14ac:dyDescent="0.2"/>
  <cols>
    <col min="1" max="1" width="7.42578125" style="1" customWidth="1"/>
    <col min="2" max="2" width="28.28515625" style="1" bestFit="1" customWidth="1"/>
    <col min="3" max="3" width="20.7109375" style="1" bestFit="1" customWidth="1"/>
    <col min="4" max="4" width="19" style="1" bestFit="1" customWidth="1"/>
    <col min="5" max="5" width="21.140625" style="1" bestFit="1" customWidth="1"/>
    <col min="6" max="6" width="24" style="1" bestFit="1" customWidth="1"/>
    <col min="7" max="7" width="18.140625" style="1" bestFit="1" customWidth="1"/>
    <col min="8" max="8" width="18.140625" style="1" customWidth="1"/>
    <col min="9" max="10" width="20.28515625" style="1" bestFit="1" customWidth="1"/>
    <col min="11" max="11" width="18.28515625" style="1" customWidth="1"/>
    <col min="12" max="12" width="21.42578125" style="1" bestFit="1" customWidth="1"/>
    <col min="13" max="14" width="21.42578125" style="1" customWidth="1"/>
    <col min="15" max="15" width="21.7109375" style="1" customWidth="1"/>
    <col min="16" max="16" width="72.7109375" style="1" customWidth="1"/>
    <col min="17" max="17" width="21.140625" style="1" customWidth="1"/>
    <col min="18" max="18" width="20" style="1" bestFit="1" customWidth="1"/>
    <col min="19" max="19" width="13" style="1" bestFit="1" customWidth="1"/>
    <col min="20" max="20" width="11.42578125" style="1"/>
    <col min="21" max="21" width="20" style="1" bestFit="1" customWidth="1"/>
    <col min="22" max="22" width="13" style="1" bestFit="1" customWidth="1"/>
    <col min="23" max="16384" width="11.42578125" style="1"/>
  </cols>
  <sheetData>
    <row r="1" spans="1:21" ht="1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1" ht="1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6"/>
      <c r="N2" s="6"/>
      <c r="O2" s="6"/>
    </row>
    <row r="3" spans="1:21" ht="1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</row>
    <row r="4" spans="1:21" ht="1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6"/>
      <c r="N4" s="6"/>
      <c r="O4" s="6"/>
    </row>
    <row r="5" spans="1:21" ht="1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1" s="15" customFormat="1" ht="27" customHeight="1" x14ac:dyDescent="0.2">
      <c r="A6" s="30" t="s">
        <v>74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21" ht="15" customHeight="1" x14ac:dyDescent="0.2">
      <c r="A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1" s="20" customFormat="1" ht="15" customHeight="1" x14ac:dyDescent="0.2">
      <c r="A8" s="8" t="s">
        <v>75</v>
      </c>
      <c r="B8" s="16"/>
      <c r="C8" s="17"/>
      <c r="D8" s="18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5"/>
    </row>
    <row r="9" spans="1:21" s="20" customFormat="1" ht="15" customHeight="1" x14ac:dyDescent="0.2">
      <c r="A9" s="8"/>
      <c r="B9" s="16"/>
      <c r="C9" s="17"/>
      <c r="D9" s="18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5"/>
    </row>
    <row r="10" spans="1:21" s="15" customFormat="1" ht="21.75" customHeight="1" x14ac:dyDescent="0.2">
      <c r="A10" s="31" t="s">
        <v>59</v>
      </c>
      <c r="B10" s="29" t="s">
        <v>60</v>
      </c>
      <c r="C10" s="33" t="s">
        <v>61</v>
      </c>
      <c r="D10" s="33"/>
      <c r="E10" s="33"/>
      <c r="F10" s="34" t="s">
        <v>62</v>
      </c>
      <c r="G10" s="35"/>
      <c r="H10" s="35"/>
      <c r="I10" s="35"/>
      <c r="J10" s="35"/>
      <c r="K10" s="35"/>
      <c r="L10" s="35"/>
      <c r="M10" s="35"/>
      <c r="N10" s="35"/>
      <c r="O10" s="36"/>
      <c r="P10" s="29" t="s">
        <v>31</v>
      </c>
    </row>
    <row r="11" spans="1:21" s="15" customFormat="1" ht="40.5" customHeight="1" x14ac:dyDescent="0.2">
      <c r="A11" s="32"/>
      <c r="B11" s="29"/>
      <c r="C11" s="10" t="s">
        <v>63</v>
      </c>
      <c r="D11" s="10" t="s">
        <v>64</v>
      </c>
      <c r="E11" s="10" t="s">
        <v>65</v>
      </c>
      <c r="F11" s="10" t="s">
        <v>66</v>
      </c>
      <c r="G11" s="10" t="s">
        <v>67</v>
      </c>
      <c r="H11" s="10" t="s">
        <v>72</v>
      </c>
      <c r="I11" s="10" t="s">
        <v>68</v>
      </c>
      <c r="J11" s="10" t="s">
        <v>69</v>
      </c>
      <c r="K11" s="10" t="s">
        <v>73</v>
      </c>
      <c r="L11" s="10" t="s">
        <v>70</v>
      </c>
      <c r="M11" s="10" t="s">
        <v>79</v>
      </c>
      <c r="N11" s="10" t="s">
        <v>80</v>
      </c>
      <c r="O11" s="10" t="s">
        <v>71</v>
      </c>
      <c r="P11" s="29"/>
    </row>
    <row r="12" spans="1:21" ht="15" customHeight="1" x14ac:dyDescent="0.2">
      <c r="A12" s="12" t="s">
        <v>0</v>
      </c>
      <c r="B12" s="12" t="s">
        <v>32</v>
      </c>
      <c r="C12" s="11">
        <v>32279958640.750031</v>
      </c>
      <c r="D12" s="11">
        <v>520247469.25999957</v>
      </c>
      <c r="E12" s="11">
        <v>31759711171.490002</v>
      </c>
      <c r="F12" s="11">
        <v>31755234443.939999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21181168332</v>
      </c>
      <c r="M12" s="11"/>
      <c r="N12" s="11"/>
      <c r="O12" s="11">
        <v>10574066111.940001</v>
      </c>
      <c r="P12" s="21"/>
      <c r="Q12" s="5"/>
      <c r="R12" s="24"/>
      <c r="U12" s="24"/>
    </row>
    <row r="13" spans="1:21" ht="15" customHeight="1" x14ac:dyDescent="0.2">
      <c r="A13" s="12" t="s">
        <v>1</v>
      </c>
      <c r="B13" s="12" t="s">
        <v>33</v>
      </c>
      <c r="C13" s="11">
        <v>28858569146.760017</v>
      </c>
      <c r="D13" s="11">
        <v>364206388.52000016</v>
      </c>
      <c r="E13" s="11">
        <v>28494362758.239986</v>
      </c>
      <c r="F13" s="11">
        <v>28325341959.950001</v>
      </c>
      <c r="G13" s="11">
        <v>104087532.7</v>
      </c>
      <c r="H13" s="11">
        <v>0</v>
      </c>
      <c r="I13" s="11">
        <v>0</v>
      </c>
      <c r="J13" s="11">
        <v>0</v>
      </c>
      <c r="K13" s="11">
        <v>0</v>
      </c>
      <c r="L13" s="11">
        <v>22829069545</v>
      </c>
      <c r="M13" s="11"/>
      <c r="N13" s="11"/>
      <c r="O13" s="11">
        <v>5392184882.25</v>
      </c>
      <c r="P13" s="21"/>
      <c r="Q13" s="5"/>
      <c r="R13" s="24"/>
      <c r="U13" s="24"/>
    </row>
    <row r="14" spans="1:21" ht="22.5" x14ac:dyDescent="0.2">
      <c r="A14" s="12" t="s">
        <v>2</v>
      </c>
      <c r="B14" s="12" t="s">
        <v>34</v>
      </c>
      <c r="C14" s="11">
        <v>168618319564.34064</v>
      </c>
      <c r="D14" s="11">
        <v>4800300764.0399656</v>
      </c>
      <c r="E14" s="11">
        <v>163818018800.29987</v>
      </c>
      <c r="F14" s="11">
        <v>163700813531.53</v>
      </c>
      <c r="G14" s="11">
        <v>3617590.39</v>
      </c>
      <c r="H14" s="11">
        <v>0</v>
      </c>
      <c r="I14" s="11">
        <v>0</v>
      </c>
      <c r="J14" s="11">
        <v>0</v>
      </c>
      <c r="K14" s="11">
        <v>0</v>
      </c>
      <c r="L14" s="11">
        <v>124031156260</v>
      </c>
      <c r="M14" s="11"/>
      <c r="N14" s="11"/>
      <c r="O14" s="11">
        <v>39666039681.139999</v>
      </c>
      <c r="P14" s="26" t="s">
        <v>76</v>
      </c>
      <c r="Q14" s="5"/>
      <c r="R14" s="24"/>
      <c r="U14" s="24"/>
    </row>
    <row r="15" spans="1:21" ht="15" customHeight="1" x14ac:dyDescent="0.2">
      <c r="A15" s="12" t="s">
        <v>3</v>
      </c>
      <c r="B15" s="12" t="s">
        <v>35</v>
      </c>
      <c r="C15" s="11">
        <v>17878445021.920033</v>
      </c>
      <c r="D15" s="11">
        <v>308533135.76999962</v>
      </c>
      <c r="E15" s="11">
        <v>17569911886.149998</v>
      </c>
      <c r="F15" s="11">
        <v>17446852407.740002</v>
      </c>
      <c r="G15" s="11">
        <v>715137801</v>
      </c>
      <c r="H15" s="11">
        <v>0</v>
      </c>
      <c r="I15" s="11">
        <v>0</v>
      </c>
      <c r="J15" s="11">
        <v>0</v>
      </c>
      <c r="K15" s="11">
        <v>0</v>
      </c>
      <c r="L15" s="11">
        <v>12342775222</v>
      </c>
      <c r="M15" s="11"/>
      <c r="N15" s="11"/>
      <c r="O15" s="11">
        <v>4388939384.7399998</v>
      </c>
      <c r="P15" s="21"/>
      <c r="Q15" s="5"/>
      <c r="R15" s="24"/>
      <c r="U15" s="24"/>
    </row>
    <row r="16" spans="1:21" ht="12.75" x14ac:dyDescent="0.2">
      <c r="A16" s="12" t="s">
        <v>4</v>
      </c>
      <c r="B16" s="12" t="s">
        <v>36</v>
      </c>
      <c r="C16" s="11">
        <v>20159304467.220016</v>
      </c>
      <c r="D16" s="11">
        <v>560366455.93999946</v>
      </c>
      <c r="E16" s="11">
        <v>19598938011.280003</v>
      </c>
      <c r="F16" s="11">
        <v>19598937589.099998</v>
      </c>
      <c r="G16" s="11">
        <v>77277427.180000007</v>
      </c>
      <c r="H16" s="11">
        <v>0</v>
      </c>
      <c r="I16" s="11">
        <v>70219576</v>
      </c>
      <c r="J16" s="11">
        <v>0</v>
      </c>
      <c r="K16" s="11">
        <v>0</v>
      </c>
      <c r="L16" s="11">
        <v>16672312957</v>
      </c>
      <c r="M16" s="11"/>
      <c r="N16" s="11"/>
      <c r="O16" s="11">
        <v>2779127628.9200001</v>
      </c>
      <c r="P16" s="25" t="s">
        <v>77</v>
      </c>
      <c r="Q16" s="5"/>
      <c r="R16" s="24"/>
      <c r="U16" s="24"/>
    </row>
    <row r="17" spans="1:21" ht="115.5" customHeight="1" x14ac:dyDescent="0.2">
      <c r="A17" s="12" t="s">
        <v>5</v>
      </c>
      <c r="B17" s="12" t="s">
        <v>37</v>
      </c>
      <c r="C17" s="11">
        <v>29533835747.340004</v>
      </c>
      <c r="D17" s="11">
        <v>322510586.33000022</v>
      </c>
      <c r="E17" s="11">
        <v>29211325161.009995</v>
      </c>
      <c r="F17" s="11">
        <v>29200032463.18</v>
      </c>
      <c r="G17" s="11">
        <v>0</v>
      </c>
      <c r="H17" s="11">
        <v>0</v>
      </c>
      <c r="I17" s="11">
        <v>398186022</v>
      </c>
      <c r="J17" s="11">
        <v>0</v>
      </c>
      <c r="K17" s="11">
        <v>0</v>
      </c>
      <c r="L17" s="11">
        <v>0</v>
      </c>
      <c r="M17" s="11">
        <v>23932601239</v>
      </c>
      <c r="N17" s="27">
        <v>45519</v>
      </c>
      <c r="O17" s="11">
        <f>28801846441.18-M17</f>
        <v>4869245202.1800003</v>
      </c>
      <c r="P17" s="7" t="s">
        <v>83</v>
      </c>
      <c r="Q17" s="5"/>
      <c r="R17" s="24"/>
      <c r="U17" s="24"/>
    </row>
    <row r="18" spans="1:21" ht="15" customHeight="1" x14ac:dyDescent="0.2">
      <c r="A18" s="12" t="s">
        <v>6</v>
      </c>
      <c r="B18" s="12" t="s">
        <v>38</v>
      </c>
      <c r="C18" s="11">
        <v>68798096921.509933</v>
      </c>
      <c r="D18" s="11">
        <v>1189950402.8600016</v>
      </c>
      <c r="E18" s="11">
        <v>67608146518.65007</v>
      </c>
      <c r="F18" s="11">
        <v>67607892365.550003</v>
      </c>
      <c r="G18" s="11">
        <v>22865913.870000001</v>
      </c>
      <c r="H18" s="11">
        <v>0</v>
      </c>
      <c r="I18" s="11">
        <v>0</v>
      </c>
      <c r="J18" s="11">
        <v>0</v>
      </c>
      <c r="K18" s="11">
        <v>0</v>
      </c>
      <c r="L18" s="11">
        <v>34518119721</v>
      </c>
      <c r="M18" s="11"/>
      <c r="N18" s="11"/>
      <c r="O18" s="11">
        <v>33066906730.68</v>
      </c>
      <c r="P18" s="21"/>
      <c r="Q18" s="5"/>
      <c r="R18" s="24"/>
      <c r="U18" s="24"/>
    </row>
    <row r="19" spans="1:21" ht="15" customHeight="1" x14ac:dyDescent="0.2">
      <c r="A19" s="12" t="s">
        <v>7</v>
      </c>
      <c r="B19" s="12" t="s">
        <v>39</v>
      </c>
      <c r="C19" s="11">
        <v>33504872571.69997</v>
      </c>
      <c r="D19" s="11">
        <v>954494415.27999997</v>
      </c>
      <c r="E19" s="11">
        <v>32550378156.420002</v>
      </c>
      <c r="F19" s="11">
        <v>32531350899.59</v>
      </c>
      <c r="G19" s="11">
        <v>62188949.799999997</v>
      </c>
      <c r="H19" s="11">
        <v>0</v>
      </c>
      <c r="I19" s="11">
        <v>0</v>
      </c>
      <c r="J19" s="11">
        <v>0</v>
      </c>
      <c r="K19" s="11">
        <v>0</v>
      </c>
      <c r="L19" s="11">
        <v>3162584082</v>
      </c>
      <c r="M19" s="11"/>
      <c r="N19" s="11"/>
      <c r="O19" s="11">
        <v>29306577867.790001</v>
      </c>
      <c r="P19" s="21"/>
      <c r="Q19" s="5"/>
      <c r="R19" s="24"/>
      <c r="U19" s="24"/>
    </row>
    <row r="20" spans="1:21" ht="15" customHeight="1" x14ac:dyDescent="0.2">
      <c r="A20" s="12" t="s">
        <v>8</v>
      </c>
      <c r="B20" s="12" t="s">
        <v>40</v>
      </c>
      <c r="C20" s="11">
        <v>56936060054.029968</v>
      </c>
      <c r="D20" s="11">
        <v>8847397917.7000008</v>
      </c>
      <c r="E20" s="11">
        <v>48088662136.330017</v>
      </c>
      <c r="F20" s="11">
        <v>48085267806.050003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38420042294</v>
      </c>
      <c r="M20" s="11"/>
      <c r="N20" s="11"/>
      <c r="O20" s="11">
        <v>9665225512.0499992</v>
      </c>
      <c r="P20" s="21"/>
      <c r="Q20" s="5"/>
      <c r="R20" s="24"/>
      <c r="U20" s="24"/>
    </row>
    <row r="21" spans="1:21" ht="15" customHeight="1" x14ac:dyDescent="0.2">
      <c r="A21" s="12" t="s">
        <v>9</v>
      </c>
      <c r="B21" s="12" t="s">
        <v>41</v>
      </c>
      <c r="C21" s="11">
        <v>13951021779.350006</v>
      </c>
      <c r="D21" s="11">
        <v>288790246.62</v>
      </c>
      <c r="E21" s="11">
        <v>13662231532.73</v>
      </c>
      <c r="F21" s="11">
        <v>13662231532.73</v>
      </c>
      <c r="G21" s="11">
        <v>121155.24</v>
      </c>
      <c r="H21" s="11">
        <v>0</v>
      </c>
      <c r="I21" s="11">
        <v>296489644</v>
      </c>
      <c r="J21" s="11">
        <v>0</v>
      </c>
      <c r="K21" s="11">
        <v>0</v>
      </c>
      <c r="L21" s="11">
        <v>12504595950</v>
      </c>
      <c r="M21" s="11"/>
      <c r="N21" s="11"/>
      <c r="O21" s="11">
        <v>861024783.49000001</v>
      </c>
      <c r="P21" s="21"/>
      <c r="Q21" s="5"/>
      <c r="R21" s="24"/>
      <c r="U21" s="24"/>
    </row>
    <row r="22" spans="1:21" ht="15" customHeight="1" x14ac:dyDescent="0.2">
      <c r="A22" s="12" t="s">
        <v>10</v>
      </c>
      <c r="B22" s="12" t="s">
        <v>42</v>
      </c>
      <c r="C22" s="11">
        <v>1073857739.9399996</v>
      </c>
      <c r="D22" s="11">
        <v>14037355.199999999</v>
      </c>
      <c r="E22" s="11">
        <v>1059820384.7399998</v>
      </c>
      <c r="F22" s="11">
        <v>1059820384.74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490893498</v>
      </c>
      <c r="M22" s="11"/>
      <c r="N22" s="11"/>
      <c r="O22" s="11">
        <v>568926886.74000001</v>
      </c>
      <c r="P22" s="21"/>
      <c r="Q22" s="5"/>
      <c r="R22" s="24"/>
      <c r="U22" s="24"/>
    </row>
    <row r="23" spans="1:21" ht="15" customHeight="1" x14ac:dyDescent="0.2">
      <c r="A23" s="12" t="s">
        <v>11</v>
      </c>
      <c r="B23" s="12" t="s">
        <v>43</v>
      </c>
      <c r="C23" s="11">
        <v>187916046259.24014</v>
      </c>
      <c r="D23" s="11">
        <v>7099683620.8299685</v>
      </c>
      <c r="E23" s="11">
        <v>180816362638.41037</v>
      </c>
      <c r="F23" s="11">
        <v>180759279265.84</v>
      </c>
      <c r="G23" s="11">
        <v>34782573.479999997</v>
      </c>
      <c r="H23" s="11">
        <v>0</v>
      </c>
      <c r="I23" s="11">
        <v>0</v>
      </c>
      <c r="J23" s="11">
        <v>0</v>
      </c>
      <c r="K23" s="11">
        <v>0</v>
      </c>
      <c r="L23" s="11">
        <v>132266954022</v>
      </c>
      <c r="M23" s="11"/>
      <c r="N23" s="11"/>
      <c r="O23" s="11">
        <v>48457542670.360001</v>
      </c>
      <c r="P23" s="21"/>
      <c r="Q23" s="5"/>
      <c r="R23" s="24"/>
      <c r="U23" s="24"/>
    </row>
    <row r="24" spans="1:21" ht="12.75" x14ac:dyDescent="0.2">
      <c r="A24" s="12" t="s">
        <v>12</v>
      </c>
      <c r="B24" s="12" t="s">
        <v>44</v>
      </c>
      <c r="C24" s="11">
        <v>182578882764.25098</v>
      </c>
      <c r="D24" s="11">
        <v>4770340168.8899879</v>
      </c>
      <c r="E24" s="11">
        <v>177808542595.35965</v>
      </c>
      <c r="F24" s="11">
        <v>177785304090.38</v>
      </c>
      <c r="G24" s="11">
        <v>50148292.229999997</v>
      </c>
      <c r="H24" s="11">
        <v>0</v>
      </c>
      <c r="I24" s="11">
        <v>0</v>
      </c>
      <c r="J24" s="11">
        <v>0</v>
      </c>
      <c r="K24" s="11">
        <v>0</v>
      </c>
      <c r="L24" s="11">
        <v>147015128117</v>
      </c>
      <c r="M24" s="11"/>
      <c r="N24" s="11"/>
      <c r="O24" s="11">
        <v>30720027681.150002</v>
      </c>
      <c r="P24" s="22"/>
      <c r="Q24" s="5"/>
      <c r="R24" s="24"/>
      <c r="U24" s="24"/>
    </row>
    <row r="25" spans="1:21" ht="15" customHeight="1" x14ac:dyDescent="0.2">
      <c r="A25" s="12" t="s">
        <v>13</v>
      </c>
      <c r="B25" s="12" t="s">
        <v>45</v>
      </c>
      <c r="C25" s="11">
        <v>49941460589.229958</v>
      </c>
      <c r="D25" s="11">
        <v>2120259589.4499998</v>
      </c>
      <c r="E25" s="11">
        <v>47821200999.779877</v>
      </c>
      <c r="F25" s="11">
        <v>47818456519.720001</v>
      </c>
      <c r="G25" s="11">
        <v>693087.28</v>
      </c>
      <c r="H25" s="11">
        <v>0</v>
      </c>
      <c r="I25" s="11">
        <v>0</v>
      </c>
      <c r="J25" s="11">
        <v>0</v>
      </c>
      <c r="K25" s="11">
        <v>0</v>
      </c>
      <c r="L25" s="11">
        <v>8397743268</v>
      </c>
      <c r="M25" s="11"/>
      <c r="N25" s="11"/>
      <c r="O25" s="11">
        <v>39420020164.440002</v>
      </c>
      <c r="P25" s="21"/>
      <c r="Q25" s="5"/>
      <c r="R25" s="24"/>
      <c r="U25" s="24"/>
    </row>
    <row r="26" spans="1:21" ht="15" customHeight="1" x14ac:dyDescent="0.2">
      <c r="A26" s="12" t="s">
        <v>14</v>
      </c>
      <c r="B26" s="12" t="s">
        <v>46</v>
      </c>
      <c r="C26" s="11">
        <v>105393217162.63017</v>
      </c>
      <c r="D26" s="11">
        <v>6231732470.439991</v>
      </c>
      <c r="E26" s="11">
        <v>99161484692.190125</v>
      </c>
      <c r="F26" s="11">
        <v>99144522117.119995</v>
      </c>
      <c r="G26" s="11">
        <v>5652827.0199999996</v>
      </c>
      <c r="H26" s="11">
        <v>0</v>
      </c>
      <c r="I26" s="11">
        <v>0</v>
      </c>
      <c r="J26" s="11">
        <v>0</v>
      </c>
      <c r="K26" s="11">
        <v>0</v>
      </c>
      <c r="L26" s="11">
        <v>93535321362</v>
      </c>
      <c r="M26" s="11"/>
      <c r="N26" s="11"/>
      <c r="O26" s="11">
        <v>5603547928.1000004</v>
      </c>
      <c r="P26" s="21"/>
      <c r="Q26" s="5"/>
      <c r="R26" s="24"/>
      <c r="U26" s="24"/>
    </row>
    <row r="27" spans="1:21" ht="15" customHeight="1" x14ac:dyDescent="0.2">
      <c r="A27" s="12" t="s">
        <v>15</v>
      </c>
      <c r="B27" s="12" t="s">
        <v>47</v>
      </c>
      <c r="C27" s="11">
        <v>8854009671.0999947</v>
      </c>
      <c r="D27" s="11">
        <v>321941342.20999992</v>
      </c>
      <c r="E27" s="11">
        <v>8532068328.8899975</v>
      </c>
      <c r="F27" s="11">
        <v>8520189489.3400002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5740515207</v>
      </c>
      <c r="M27" s="11"/>
      <c r="N27" s="11"/>
      <c r="O27" s="11">
        <v>2779674282.3400002</v>
      </c>
      <c r="P27" s="21"/>
      <c r="Q27" s="5"/>
      <c r="R27" s="24"/>
      <c r="U27" s="24"/>
    </row>
    <row r="28" spans="1:21" ht="15" customHeight="1" x14ac:dyDescent="0.2">
      <c r="A28" s="12" t="s">
        <v>16</v>
      </c>
      <c r="B28" s="12" t="s">
        <v>48</v>
      </c>
      <c r="C28" s="11">
        <v>118043557832.25041</v>
      </c>
      <c r="D28" s="11">
        <v>5622504516.5200014</v>
      </c>
      <c r="E28" s="11">
        <v>112421053315.73038</v>
      </c>
      <c r="F28" s="11">
        <v>112411399854.87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97684579261</v>
      </c>
      <c r="M28" s="11"/>
      <c r="N28" s="11"/>
      <c r="O28" s="11">
        <v>14726820593.870001</v>
      </c>
      <c r="P28" s="21"/>
      <c r="Q28" s="5"/>
      <c r="R28" s="24"/>
      <c r="U28" s="24"/>
    </row>
    <row r="29" spans="1:21" ht="15" customHeight="1" x14ac:dyDescent="0.2">
      <c r="A29" s="12" t="s">
        <v>17</v>
      </c>
      <c r="B29" s="12" t="s">
        <v>49</v>
      </c>
      <c r="C29" s="11">
        <v>21459628894.92997</v>
      </c>
      <c r="D29" s="11">
        <v>998849505.59000206</v>
      </c>
      <c r="E29" s="11">
        <v>20460779389.339958</v>
      </c>
      <c r="F29" s="11">
        <v>20444636196.860001</v>
      </c>
      <c r="G29" s="11">
        <v>56015456.920000002</v>
      </c>
      <c r="H29" s="11">
        <v>0</v>
      </c>
      <c r="I29" s="11">
        <v>0</v>
      </c>
      <c r="J29" s="11">
        <v>0</v>
      </c>
      <c r="K29" s="11">
        <v>0</v>
      </c>
      <c r="L29" s="11">
        <v>17274461871</v>
      </c>
      <c r="M29" s="11"/>
      <c r="N29" s="11"/>
      <c r="O29" s="11">
        <v>3114158868.9400001</v>
      </c>
      <c r="P29" s="21"/>
      <c r="Q29" s="5"/>
      <c r="R29" s="24"/>
      <c r="U29" s="24"/>
    </row>
    <row r="30" spans="1:21" ht="12.75" x14ac:dyDescent="0.2">
      <c r="A30" s="12" t="s">
        <v>18</v>
      </c>
      <c r="B30" s="12" t="s">
        <v>50</v>
      </c>
      <c r="C30" s="11">
        <v>161280822407.44086</v>
      </c>
      <c r="D30" s="11">
        <v>3919038326.8599935</v>
      </c>
      <c r="E30" s="11">
        <v>157361784080.58005</v>
      </c>
      <c r="F30" s="11">
        <v>157359382345.01999</v>
      </c>
      <c r="G30" s="11">
        <v>200596648.06999999</v>
      </c>
      <c r="H30" s="11">
        <v>0</v>
      </c>
      <c r="I30" s="11">
        <v>0</v>
      </c>
      <c r="J30" s="11">
        <v>0</v>
      </c>
      <c r="K30" s="11">
        <v>0</v>
      </c>
      <c r="L30" s="11">
        <v>126049417198</v>
      </c>
      <c r="M30" s="11"/>
      <c r="N30" s="11"/>
      <c r="O30" s="11">
        <v>31109368498.950001</v>
      </c>
      <c r="P30" s="25"/>
      <c r="Q30" s="5"/>
      <c r="R30" s="24"/>
      <c r="U30" s="24"/>
    </row>
    <row r="31" spans="1:21" ht="15" customHeight="1" x14ac:dyDescent="0.2">
      <c r="A31" s="12" t="s">
        <v>19</v>
      </c>
      <c r="B31" s="12" t="s">
        <v>51</v>
      </c>
      <c r="C31" s="11">
        <v>165865942058.0513</v>
      </c>
      <c r="D31" s="11">
        <v>7620350882.1299734</v>
      </c>
      <c r="E31" s="11">
        <v>158245591175.9201</v>
      </c>
      <c r="F31" s="11">
        <v>158220224042.47</v>
      </c>
      <c r="G31" s="11">
        <v>68987949.840000004</v>
      </c>
      <c r="H31" s="11">
        <v>0</v>
      </c>
      <c r="I31" s="11">
        <v>0</v>
      </c>
      <c r="J31" s="11">
        <v>0</v>
      </c>
      <c r="K31" s="11">
        <v>0</v>
      </c>
      <c r="L31" s="11">
        <v>131895167281</v>
      </c>
      <c r="M31" s="11"/>
      <c r="N31" s="11"/>
      <c r="O31" s="11">
        <v>26256068811.630001</v>
      </c>
      <c r="P31" s="21"/>
      <c r="Q31" s="5"/>
      <c r="R31" s="24"/>
      <c r="U31" s="24"/>
    </row>
    <row r="32" spans="1:21" ht="15" customHeight="1" x14ac:dyDescent="0.2">
      <c r="A32" s="12" t="s">
        <v>20</v>
      </c>
      <c r="B32" s="12" t="s">
        <v>52</v>
      </c>
      <c r="C32" s="11">
        <v>217367738066.01117</v>
      </c>
      <c r="D32" s="11">
        <v>3362054792.2599874</v>
      </c>
      <c r="E32" s="11">
        <v>214005683273.75073</v>
      </c>
      <c r="F32" s="11">
        <v>214001655390.07001</v>
      </c>
      <c r="G32" s="11">
        <v>24358814.460000001</v>
      </c>
      <c r="H32" s="11">
        <v>0</v>
      </c>
      <c r="I32" s="11">
        <v>0</v>
      </c>
      <c r="J32" s="11">
        <v>0</v>
      </c>
      <c r="K32" s="11">
        <v>0</v>
      </c>
      <c r="L32" s="11">
        <v>196369434149</v>
      </c>
      <c r="M32" s="11"/>
      <c r="N32" s="11"/>
      <c r="O32" s="11">
        <v>17607862426.610001</v>
      </c>
      <c r="P32" s="21"/>
      <c r="Q32" s="5"/>
      <c r="R32" s="24"/>
      <c r="U32" s="24"/>
    </row>
    <row r="33" spans="1:22" ht="12.75" x14ac:dyDescent="0.2">
      <c r="A33" s="12" t="s">
        <v>21</v>
      </c>
      <c r="B33" s="12" t="s">
        <v>51</v>
      </c>
      <c r="C33" s="11">
        <v>653266028392.00916</v>
      </c>
      <c r="D33" s="11">
        <v>12072376258.250204</v>
      </c>
      <c r="E33" s="11">
        <v>641193652133.7594</v>
      </c>
      <c r="F33" s="11">
        <v>641079663395.96997</v>
      </c>
      <c r="G33" s="11">
        <v>218202474.59</v>
      </c>
      <c r="H33" s="11">
        <v>0</v>
      </c>
      <c r="I33" s="11">
        <v>0</v>
      </c>
      <c r="J33" s="11">
        <v>0</v>
      </c>
      <c r="K33" s="11">
        <v>0</v>
      </c>
      <c r="L33" s="11">
        <v>521902123917</v>
      </c>
      <c r="M33" s="11"/>
      <c r="N33" s="11"/>
      <c r="O33" s="11">
        <v>118959337004.38</v>
      </c>
      <c r="P33" s="22"/>
      <c r="Q33" s="5"/>
      <c r="R33" s="24"/>
      <c r="U33" s="24"/>
    </row>
    <row r="34" spans="1:22" ht="12.75" x14ac:dyDescent="0.2">
      <c r="A34" s="12" t="s">
        <v>22</v>
      </c>
      <c r="B34" s="12" t="s">
        <v>53</v>
      </c>
      <c r="C34" s="11">
        <v>3701681430.3500061</v>
      </c>
      <c r="D34" s="11">
        <v>211888405.81000012</v>
      </c>
      <c r="E34" s="11">
        <v>3489793024.5400014</v>
      </c>
      <c r="F34" s="11">
        <v>3486136963.6599998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2830353822</v>
      </c>
      <c r="M34" s="11"/>
      <c r="N34" s="11"/>
      <c r="O34" s="11">
        <v>655783141.65999997</v>
      </c>
      <c r="P34" s="25" t="s">
        <v>78</v>
      </c>
      <c r="Q34" s="5"/>
      <c r="R34" s="24"/>
      <c r="U34" s="24"/>
    </row>
    <row r="35" spans="1:22" ht="15" customHeight="1" x14ac:dyDescent="0.2">
      <c r="A35" s="12" t="s">
        <v>23</v>
      </c>
      <c r="B35" s="12" t="s">
        <v>54</v>
      </c>
      <c r="C35" s="11">
        <v>2609904634.5999994</v>
      </c>
      <c r="D35" s="11">
        <v>98564799.460000023</v>
      </c>
      <c r="E35" s="11">
        <v>2511339835.1399999</v>
      </c>
      <c r="F35" s="11">
        <v>2511339835.1399999</v>
      </c>
      <c r="G35" s="11">
        <v>2439000.08</v>
      </c>
      <c r="H35" s="11">
        <v>0</v>
      </c>
      <c r="I35" s="11">
        <v>0</v>
      </c>
      <c r="J35" s="11">
        <v>0</v>
      </c>
      <c r="K35" s="11">
        <v>0</v>
      </c>
      <c r="L35" s="11">
        <v>507052655</v>
      </c>
      <c r="M35" s="11"/>
      <c r="N35" s="11"/>
      <c r="O35" s="11">
        <v>2001848180.0599999</v>
      </c>
      <c r="P35" s="21"/>
      <c r="Q35" s="5"/>
      <c r="R35" s="24"/>
      <c r="U35" s="24"/>
    </row>
    <row r="36" spans="1:22" ht="15" customHeight="1" x14ac:dyDescent="0.2">
      <c r="A36" s="12" t="s">
        <v>24</v>
      </c>
      <c r="B36" s="12" t="s">
        <v>55</v>
      </c>
      <c r="C36" s="11">
        <v>3198892.8</v>
      </c>
      <c r="D36" s="11">
        <v>0</v>
      </c>
      <c r="E36" s="11">
        <v>3198892.8</v>
      </c>
      <c r="F36" s="11">
        <v>3198892.8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/>
      <c r="N36" s="11"/>
      <c r="O36" s="11">
        <v>3198892.8</v>
      </c>
      <c r="P36" s="21"/>
      <c r="Q36" s="5"/>
      <c r="R36" s="24"/>
      <c r="U36" s="24"/>
    </row>
    <row r="37" spans="1:22" ht="15" customHeight="1" x14ac:dyDescent="0.2">
      <c r="A37" s="12" t="s">
        <v>25</v>
      </c>
      <c r="B37" s="12" t="s">
        <v>56</v>
      </c>
      <c r="C37" s="11">
        <v>3184196524.0699973</v>
      </c>
      <c r="D37" s="11">
        <v>337274101.62999952</v>
      </c>
      <c r="E37" s="11">
        <v>2846922422.4399981</v>
      </c>
      <c r="F37" s="11">
        <v>2845387639.6799998</v>
      </c>
      <c r="G37" s="11">
        <v>14759401.99</v>
      </c>
      <c r="H37" s="11">
        <v>0</v>
      </c>
      <c r="I37" s="11">
        <v>0</v>
      </c>
      <c r="J37" s="11">
        <v>0</v>
      </c>
      <c r="K37" s="11">
        <v>0</v>
      </c>
      <c r="L37" s="11">
        <v>587543648</v>
      </c>
      <c r="M37" s="11"/>
      <c r="N37" s="11"/>
      <c r="O37" s="11">
        <v>2243084589.6900001</v>
      </c>
      <c r="P37" s="21"/>
      <c r="Q37" s="5"/>
      <c r="R37" s="24"/>
      <c r="U37" s="24"/>
    </row>
    <row r="38" spans="1:22" ht="16.5" customHeight="1" x14ac:dyDescent="0.2">
      <c r="A38" s="12" t="s">
        <v>26</v>
      </c>
      <c r="B38" s="12" t="s">
        <v>53</v>
      </c>
      <c r="C38" s="11">
        <v>392451738554.0105</v>
      </c>
      <c r="D38" s="11">
        <v>6627053921.6399965</v>
      </c>
      <c r="E38" s="11">
        <v>385824684632.3714</v>
      </c>
      <c r="F38" s="11">
        <v>385636831624.56</v>
      </c>
      <c r="G38" s="11">
        <v>360320967.72000003</v>
      </c>
      <c r="H38" s="11">
        <v>0</v>
      </c>
      <c r="I38" s="11">
        <v>0</v>
      </c>
      <c r="J38" s="11">
        <v>616878621.40999997</v>
      </c>
      <c r="K38" s="11">
        <v>0</v>
      </c>
      <c r="L38" s="11">
        <v>192891001595</v>
      </c>
      <c r="M38" s="11"/>
      <c r="N38" s="11"/>
      <c r="O38" s="11">
        <v>191768630440.42999</v>
      </c>
      <c r="P38" s="21"/>
      <c r="Q38" s="5"/>
      <c r="R38" s="24"/>
      <c r="U38" s="24"/>
    </row>
    <row r="39" spans="1:22" s="14" customFormat="1" ht="117.75" customHeight="1" x14ac:dyDescent="0.2">
      <c r="A39" s="12" t="s">
        <v>27</v>
      </c>
      <c r="B39" s="12" t="s">
        <v>57</v>
      </c>
      <c r="C39" s="11">
        <v>189318114095.44052</v>
      </c>
      <c r="D39" s="11">
        <v>2740867715.4099932</v>
      </c>
      <c r="E39" s="11">
        <v>186577246380.02979</v>
      </c>
      <c r="F39" s="11">
        <v>186520735557.45999</v>
      </c>
      <c r="G39" s="11">
        <v>651560319.84000003</v>
      </c>
      <c r="H39" s="11">
        <v>0</v>
      </c>
      <c r="I39" s="11">
        <v>1216506584</v>
      </c>
      <c r="J39" s="11">
        <v>0</v>
      </c>
      <c r="K39" s="11">
        <v>0</v>
      </c>
      <c r="L39" s="11">
        <v>0</v>
      </c>
      <c r="M39" s="11">
        <f>(167419738510-19504007.16)</f>
        <v>167400234502.84</v>
      </c>
      <c r="N39" s="27">
        <v>45518</v>
      </c>
      <c r="O39" s="11">
        <v>184652668653.62</v>
      </c>
      <c r="P39" s="13" t="s">
        <v>81</v>
      </c>
      <c r="Q39" s="5"/>
      <c r="R39" s="24"/>
      <c r="S39" s="1"/>
      <c r="U39" s="24"/>
      <c r="V39" s="1"/>
    </row>
    <row r="40" spans="1:22" s="14" customFormat="1" ht="99.75" customHeight="1" x14ac:dyDescent="0.2">
      <c r="A40" s="12" t="s">
        <v>28</v>
      </c>
      <c r="B40" s="12" t="s">
        <v>58</v>
      </c>
      <c r="C40" s="11">
        <v>223110362200.05035</v>
      </c>
      <c r="D40" s="11">
        <v>3764087680.3199778</v>
      </c>
      <c r="E40" s="11">
        <v>219346274519.73019</v>
      </c>
      <c r="F40" s="11">
        <v>219231311735.35999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196205073870</v>
      </c>
      <c r="N40" s="27">
        <v>45532</v>
      </c>
      <c r="O40" s="11">
        <f>219231311735.36-M40</f>
        <v>23026237865.359985</v>
      </c>
      <c r="P40" s="13" t="s">
        <v>82</v>
      </c>
      <c r="Q40" s="5"/>
      <c r="R40" s="24"/>
      <c r="S40" s="1"/>
      <c r="U40" s="24"/>
      <c r="V40" s="1"/>
    </row>
    <row r="41" spans="1:22" ht="15" customHeight="1" x14ac:dyDescent="0.2">
      <c r="A41" s="12" t="s">
        <v>29</v>
      </c>
      <c r="B41" s="12" t="s">
        <v>56</v>
      </c>
      <c r="C41" s="11">
        <v>307967966335.21027</v>
      </c>
      <c r="D41" s="11">
        <v>7402533576.0000067</v>
      </c>
      <c r="E41" s="11">
        <v>300565432759.21014</v>
      </c>
      <c r="F41" s="11">
        <v>300412458357.65002</v>
      </c>
      <c r="G41" s="11">
        <v>1773389131.1800001</v>
      </c>
      <c r="H41" s="11">
        <v>0</v>
      </c>
      <c r="I41" s="11">
        <v>0</v>
      </c>
      <c r="J41" s="11">
        <v>1261616296.24</v>
      </c>
      <c r="K41" s="11">
        <v>0</v>
      </c>
      <c r="L41" s="11">
        <v>193891420367</v>
      </c>
      <c r="M41" s="11"/>
      <c r="N41" s="11"/>
      <c r="O41" s="11">
        <v>103486032563.23</v>
      </c>
      <c r="P41" s="21"/>
      <c r="Q41" s="5"/>
    </row>
    <row r="42" spans="1:22" ht="15" customHeight="1" x14ac:dyDescent="0.2">
      <c r="A42" s="29" t="s">
        <v>30</v>
      </c>
      <c r="B42" s="29"/>
      <c r="C42" s="9">
        <f>SUM(C12:C41)</f>
        <v>3465906838418.5361</v>
      </c>
      <c r="D42" s="9">
        <f>SUM(D12:D41)</f>
        <v>93492236811.220047</v>
      </c>
      <c r="E42" s="9">
        <f>SUM(E12:E41)</f>
        <v>3372414601607.3115</v>
      </c>
      <c r="F42" s="9">
        <f>SUM(F12:F41)</f>
        <v>3371165888698.0698</v>
      </c>
      <c r="G42" s="9">
        <f t="shared" ref="G42:L42" si="0">SUM(G12:G41)</f>
        <v>4447203314.8800001</v>
      </c>
      <c r="H42" s="9">
        <f t="shared" si="0"/>
        <v>0</v>
      </c>
      <c r="I42" s="9">
        <f t="shared" si="0"/>
        <v>1981401826</v>
      </c>
      <c r="J42" s="9">
        <f t="shared" si="0"/>
        <v>1878494917.6500001</v>
      </c>
      <c r="K42" s="9">
        <f t="shared" si="0"/>
        <v>0</v>
      </c>
      <c r="L42" s="9">
        <f t="shared" si="0"/>
        <v>2154990935601</v>
      </c>
      <c r="M42" s="9"/>
      <c r="N42" s="9"/>
      <c r="O42" s="9">
        <f t="shared" ref="O42" si="1">SUM(O12:O41)</f>
        <v>987730177929.53992</v>
      </c>
      <c r="P42" s="23"/>
    </row>
    <row r="43" spans="1:22" ht="1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22" ht="1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22" ht="15" customHeight="1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22" ht="15" customHeight="1" x14ac:dyDescent="0.2">
      <c r="G46" s="5"/>
      <c r="I46" s="5"/>
      <c r="L46" s="5"/>
      <c r="M46" s="5"/>
      <c r="N46" s="5"/>
    </row>
    <row r="47" spans="1:22" ht="15" customHeight="1" x14ac:dyDescent="0.2">
      <c r="G47" s="5"/>
      <c r="I47" s="5"/>
      <c r="L47" s="5"/>
      <c r="M47" s="5"/>
      <c r="N47" s="5"/>
    </row>
    <row r="48" spans="1:22" ht="15" customHeight="1" x14ac:dyDescent="0.2">
      <c r="I48" s="5"/>
      <c r="J48" s="5"/>
      <c r="K48" s="5"/>
      <c r="L48" s="5"/>
      <c r="M48" s="5"/>
      <c r="N48" s="5"/>
    </row>
    <row r="50" spans="12:14" ht="15" customHeight="1" x14ac:dyDescent="0.2">
      <c r="L50" s="5"/>
      <c r="M50" s="5"/>
      <c r="N50" s="5"/>
    </row>
    <row r="51" spans="12:14" ht="15" customHeight="1" x14ac:dyDescent="0.2">
      <c r="L51" s="5"/>
      <c r="M51" s="5"/>
      <c r="N51" s="5"/>
    </row>
  </sheetData>
  <mergeCells count="9">
    <mergeCell ref="A2:L2"/>
    <mergeCell ref="A4:L4"/>
    <mergeCell ref="A42:B42"/>
    <mergeCell ref="A6:P6"/>
    <mergeCell ref="A10:A11"/>
    <mergeCell ref="B10:B11"/>
    <mergeCell ref="C10:E10"/>
    <mergeCell ref="F10:O10"/>
    <mergeCell ref="P10:P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2024</iril>
    <szdw xmlns="a904e863-f9c3-44e7-be1b-41a106896d87">8</szdw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EF152B-D435-42D8-BDD8-A875BBE1F809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customXml/itemProps2.xml><?xml version="1.0" encoding="utf-8"?>
<ds:datastoreItem xmlns:ds="http://schemas.openxmlformats.org/officeDocument/2006/customXml" ds:itemID="{4D707DC8-DB06-4353-B3DC-EDA93BD9DE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0D8DC8-405E-4CA1-AD47-F4864C04F645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 Giro A EPS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Katherin Perez Sanchez</dc:creator>
  <cp:lastModifiedBy>Gina Paola Diaz Angulo</cp:lastModifiedBy>
  <dcterms:created xsi:type="dcterms:W3CDTF">2024-01-26T14:13:03Z</dcterms:created>
  <dcterms:modified xsi:type="dcterms:W3CDTF">2024-11-08T19:20:16Z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