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package/2006/relationships/meatadata/core-properties" Target="docProps/core0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ina.Diaz\Backup Gina Paola Diaz\D\Users\gina.diaz\Documents\MIS DOCUMENTOS\AÑO 2024\"/>
    </mc:Choice>
  </mc:AlternateContent>
  <xr:revisionPtr revIDLastSave="0" documentId="8_{0562864B-088F-4E09-BB3B-E2BCFB1680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ertificacion Giro A EPS" sheetId="3" r:id="rId1"/>
  </sheets>
  <definedNames>
    <definedName name="_xlnm._FilterDatabase" localSheetId="0" hidden="1">'Certificacion Giro A EPS'!$A$11:$Q$42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0" i="3" l="1"/>
  <c r="O39" i="3"/>
  <c r="O17" i="3"/>
  <c r="O42" i="3" l="1"/>
  <c r="M42" i="3"/>
  <c r="L42" i="3" l="1"/>
  <c r="K42" i="3"/>
  <c r="J42" i="3"/>
  <c r="I42" i="3"/>
  <c r="H42" i="3"/>
  <c r="G42" i="3"/>
  <c r="F42" i="3"/>
  <c r="E42" i="3"/>
  <c r="D42" i="3"/>
  <c r="C42" i="3"/>
</calcChain>
</file>

<file path=xl/sharedStrings.xml><?xml version="1.0" encoding="utf-8"?>
<sst xmlns="http://schemas.openxmlformats.org/spreadsheetml/2006/main" count="84" uniqueCount="81">
  <si>
    <t>CCF033</t>
  </si>
  <si>
    <t>CCF050</t>
  </si>
  <si>
    <t>CCF055</t>
  </si>
  <si>
    <t>CCF102</t>
  </si>
  <si>
    <t>EPS025</t>
  </si>
  <si>
    <t>EPSI01</t>
  </si>
  <si>
    <t>EPSI03</t>
  </si>
  <si>
    <t>EPSI04</t>
  </si>
  <si>
    <t>EPSI05</t>
  </si>
  <si>
    <t>EPSI06</t>
  </si>
  <si>
    <t>EPSS01</t>
  </si>
  <si>
    <t>EPSS02</t>
  </si>
  <si>
    <t>EPSS05</t>
  </si>
  <si>
    <t>EPSS08</t>
  </si>
  <si>
    <t>EPSS10</t>
  </si>
  <si>
    <t>EPSS12</t>
  </si>
  <si>
    <t>EPSS17</t>
  </si>
  <si>
    <t>EPSS18</t>
  </si>
  <si>
    <t>EPSS34</t>
  </si>
  <si>
    <t>EPSS37</t>
  </si>
  <si>
    <t>EPSS40</t>
  </si>
  <si>
    <t>EPSS41</t>
  </si>
  <si>
    <t>EPSS42</t>
  </si>
  <si>
    <t>EPSS46</t>
  </si>
  <si>
    <t>EPSS47</t>
  </si>
  <si>
    <t>EPSS48</t>
  </si>
  <si>
    <t>ESS024</t>
  </si>
  <si>
    <t>ESS062</t>
  </si>
  <si>
    <t>ESS118</t>
  </si>
  <si>
    <t>ESS207</t>
  </si>
  <si>
    <t>TOTAL</t>
  </si>
  <si>
    <t>Observación</t>
  </si>
  <si>
    <t>FAMILIAR DE COLOMBIA</t>
  </si>
  <si>
    <t>COMFAORIENTE</t>
  </si>
  <si>
    <t>CAJACOPI</t>
  </si>
  <si>
    <t>COMFACHOCO</t>
  </si>
  <si>
    <t>CAPRESOCA</t>
  </si>
  <si>
    <t>DUSAKAWI</t>
  </si>
  <si>
    <t>ASOCIACIÓN INDÍGENA DEL CAUCA</t>
  </si>
  <si>
    <t>ANASWAYUU</t>
  </si>
  <si>
    <t>MALLAMAS</t>
  </si>
  <si>
    <t>PIJAOS</t>
  </si>
  <si>
    <t>ALIANSALUD</t>
  </si>
  <si>
    <t>SALUD TOTAL</t>
  </si>
  <si>
    <t>SANITAS</t>
  </si>
  <si>
    <t>COMPENSAR</t>
  </si>
  <si>
    <t>SURAMERICANA</t>
  </si>
  <si>
    <t>COMFENALCO VALLE</t>
  </si>
  <si>
    <t>FAMISANAR</t>
  </si>
  <si>
    <t>SERVICIO OCCIDENTAL DE SALUD</t>
  </si>
  <si>
    <t>CAPITAL SALUD</t>
  </si>
  <si>
    <t>NUEVA EPS</t>
  </si>
  <si>
    <t>SAVIA SALUD</t>
  </si>
  <si>
    <t>COOSALUD</t>
  </si>
  <si>
    <t>SALUD MIA</t>
  </si>
  <si>
    <t>SALUD BOLÍVAR</t>
  </si>
  <si>
    <t>MUTUAL SER</t>
  </si>
  <si>
    <t>ASMET SALUD</t>
  </si>
  <si>
    <t>EMSSANAR</t>
  </si>
  <si>
    <t>Codigo EPS</t>
  </si>
  <si>
    <t>EPS</t>
  </si>
  <si>
    <t>Liquidación del proceso</t>
  </si>
  <si>
    <t>Giros y descuentos aplicados en el proceso</t>
  </si>
  <si>
    <t>UPC Apropiada</t>
  </si>
  <si>
    <t>UPC Restituida</t>
  </si>
  <si>
    <t>UPC Neta</t>
  </si>
  <si>
    <t>Valor a girar
 (Fuentes de financiación nivel central)</t>
  </si>
  <si>
    <t>Descuento de Auditorias RS</t>
  </si>
  <si>
    <t>Descuento de Cuenta de Alto Costo</t>
  </si>
  <si>
    <t>Descuento de 
Tasa Compensada</t>
  </si>
  <si>
    <t>Giro Directo a IPS y/o proveedores - Proceso*</t>
  </si>
  <si>
    <t>Giro Neto a EPS</t>
  </si>
  <si>
    <t>Hemofilia</t>
  </si>
  <si>
    <t>Recobros</t>
  </si>
  <si>
    <t>LIQUIDACIÓN MENSUAL DE AFILIADOS - GIRO A ENTIDADES PROMOTORAS DE SALUD
NOVIEMBRE 2024</t>
  </si>
  <si>
    <t>Fecha de giro: 08/11/2024</t>
  </si>
  <si>
    <t>Giro Directo a IPS y/o proveedores - Complemento**</t>
  </si>
  <si>
    <t>Fecha de giro Complemento</t>
  </si>
  <si>
    <t>Del "Giro Neto a EPS" no se aplicó $165.781.911.302,60 en virtud de la Resolución 2023320030001433-6 del 6 de marzo 2023 de la SNS. El 14 de octubre de 2024, se aplicó giro a IPS, por valor de $160.495.376.673 atendiendo comunicación de la SNS 20243200102442001 del 01 de noviembre de 2024, allegada a la ADRES en correo electrónico de la misma fecha; sobre dicho monto, se refleja un valor no girado por embargo $3.602.922,10   según lo informado por tesorería.El 23 de diciembre de 2024, se aplicó giro a tesorería, por valor de $5.286.534.629 atendiendo comunicación de la SNS 20243200102858111 del 18 de diciembre de 2024, allegada a la ADRES en correo electrónico del 19 de diciembre de 2024.</t>
  </si>
  <si>
    <t>Del "Giro Neto a EPS" no se aplicó $196.137.822.843,76, en virtud de la Resolución 2023320030002757-6 del 9 de mayo 2023 de la SNS. El 9 de diciembre de 2024, se aplicó giro a IPS, por valor de $194.105.780.610,00  atendiendo comunicación de la SNS 20243200102718811 del 6 de diciembre de 2024, allegada a la ADRES en correo electrónico de la misma fecha. El 27 de diciembre de 2024, se aplicó giro a tesorería, por valor de $2.032.042.233,00 atendiendo comunicación de la SNS 20243200102900571 del 24 de diciembre de 2024, allegada a la ADRES en correo electrónico del 26 de diciembre de 2024.</t>
  </si>
  <si>
    <t xml:space="preserve">Del "Giro Neto a EPS" no se aplicó $26.976.361.729,68  en virtud de la Resolución 2023320030001459-6 del 8 de marzo 2023 de la SNS. El 09 de diciembre de 2024, se aplicó giro a IPS, por valor de $25.106.745.733 atendiendo comunicación de la SNS 20243200102700341 del 04 de diciembre de 2024, allegada a la ADRES en correo electrónico de la misma fecha.  El 27 de diciembre de 2024, se aplicó giro a tesorería, por valor de $1.869.615.996,00 atendiendo comunicación de la SNS 20243200102904391 del 26 de diciembre de 2024, allegada a la ADRES en correo electrónico de la misma fecha, se refleja un valor no girado por embargo $149.569.279,68  según lo informado por tesorería.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</si>
</sst>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b/>
      <sz val="8"/>
      <color theme="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ACCA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/>
    <xf numFmtId="43" fontId="2" fillId="2" borderId="0" xfId="1" applyFont="1" applyFill="1"/>
    <xf numFmtId="0" fontId="3" fillId="2" borderId="0" xfId="0" applyFont="1" applyFill="1"/>
    <xf numFmtId="43" fontId="3" fillId="2" borderId="0" xfId="1" applyFont="1" applyFill="1"/>
    <xf numFmtId="4" fontId="2" fillId="2" borderId="0" xfId="0" applyNumberFormat="1" applyFont="1" applyFill="1"/>
    <xf numFmtId="0" fontId="3" fillId="2" borderId="0" xfId="0" applyFont="1" applyFill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5" fillId="0" borderId="0" xfId="0" applyFont="1"/>
    <xf numFmtId="4" fontId="6" fillId="3" borderId="1" xfId="0" applyNumberFormat="1" applyFont="1" applyFill="1" applyBorder="1" applyAlignment="1">
      <alignment horizontal="right" vertical="center" wrapText="1"/>
    </xf>
    <xf numFmtId="43" fontId="6" fillId="3" borderId="1" xfId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2" fillId="2" borderId="0" xfId="0" applyFont="1" applyFill="1" applyAlignment="1">
      <alignment vertical="center"/>
    </xf>
    <xf numFmtId="0" fontId="4" fillId="0" borderId="0" xfId="0" applyFont="1"/>
    <xf numFmtId="0" fontId="3" fillId="0" borderId="0" xfId="0" applyFont="1" applyAlignment="1">
      <alignment wrapText="1"/>
    </xf>
    <xf numFmtId="43" fontId="3" fillId="0" borderId="0" xfId="1" applyFont="1" applyFill="1" applyAlignment="1">
      <alignment vertical="center"/>
    </xf>
    <xf numFmtId="43" fontId="3" fillId="0" borderId="0" xfId="1" applyFont="1" applyFill="1" applyBorder="1" applyAlignment="1">
      <alignment vertical="center"/>
    </xf>
    <xf numFmtId="43" fontId="6" fillId="0" borderId="0" xfId="2" applyFont="1" applyFill="1" applyBorder="1" applyAlignment="1">
      <alignment horizontal="center" vertical="center" wrapText="1"/>
    </xf>
    <xf numFmtId="0" fontId="2" fillId="0" borderId="0" xfId="0" applyFont="1"/>
    <xf numFmtId="0" fontId="4" fillId="2" borderId="1" xfId="0" applyFont="1" applyFill="1" applyBorder="1"/>
    <xf numFmtId="0" fontId="4" fillId="0" borderId="1" xfId="0" applyFont="1" applyBorder="1" applyAlignment="1">
      <alignment horizontal="left" vertical="center"/>
    </xf>
    <xf numFmtId="0" fontId="2" fillId="2" borderId="0" xfId="0" applyFont="1" applyFill="1" applyAlignment="1">
      <alignment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14" fontId="4" fillId="2" borderId="1" xfId="0" applyNumberFormat="1" applyFont="1" applyFill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7" fillId="0" borderId="0" xfId="0" applyFont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43" fontId="6" fillId="3" borderId="1" xfId="1" applyFont="1" applyFill="1" applyBorder="1" applyAlignment="1">
      <alignment horizontal="center" vertical="center" wrapText="1"/>
    </xf>
    <xf numFmtId="43" fontId="6" fillId="3" borderId="4" xfId="1" applyFont="1" applyFill="1" applyBorder="1" applyAlignment="1">
      <alignment horizontal="center" vertical="center" wrapText="1"/>
    </xf>
    <xf numFmtId="43" fontId="6" fillId="3" borderId="5" xfId="1" applyFont="1" applyFill="1" applyBorder="1" applyAlignment="1">
      <alignment horizontal="center" vertical="center" wrapText="1"/>
    </xf>
    <xf numFmtId="43" fontId="6" fillId="3" borderId="6" xfId="1" applyFont="1" applyFill="1" applyBorder="1" applyAlignment="1">
      <alignment horizontal="center" vertical="center" wrapText="1"/>
    </xf>
  </cellXfs>
  <cellStyles count="3">
    <cellStyle name="Millares" xfId="1" builtinId="3"/>
    <cellStyle name="Millares 9" xfId="2" xr:uid="{53B66E1E-C0A5-4C79-8CFF-9113CA9AF283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232833</xdr:colOff>
      <xdr:row>1</xdr:row>
      <xdr:rowOff>0</xdr:rowOff>
    </xdr:from>
    <xdr:to>
      <xdr:col>1</xdr:col>
      <xdr:colOff>829627</xdr:colOff>
      <xdr:row>6</xdr:row>
      <xdr:rowOff>128058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B4F9149-8E65-4F54-BC09-A351BC62DB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833" y="190500"/>
          <a:ext cx="1215919" cy="12329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17F6B-7336-403E-B6B1-A0002F0070C5}">
  <dimension ref="A1:P50"/>
  <sheetViews>
    <sheetView showGridLines="0" tabSelected="1" zoomScale="90" zoomScaleNormal="90" workbookViewId="0">
      <pane ySplit="11" topLeftCell="A12" activePane="bottomLeft" state="frozen"/>
      <selection pane="bottomLeft" activeCell="A10" sqref="A10:A11"/>
    </sheetView>
  </sheetViews>
  <sheetFormatPr baseColWidth="10" defaultColWidth="11.42578125" defaultRowHeight="15" customHeight="1" x14ac:dyDescent="0.2"/>
  <cols>
    <col min="1" max="1" width="9.28515625" style="1" customWidth="1"/>
    <col min="2" max="2" width="28.28515625" style="1" bestFit="1" customWidth="1"/>
    <col min="3" max="3" width="20.7109375" style="1" bestFit="1" customWidth="1"/>
    <col min="4" max="4" width="21" style="1" bestFit="1" customWidth="1"/>
    <col min="5" max="5" width="21.140625" style="1" bestFit="1" customWidth="1"/>
    <col min="6" max="6" width="24" style="1" bestFit="1" customWidth="1"/>
    <col min="7" max="7" width="18.140625" style="1" bestFit="1" customWidth="1"/>
    <col min="8" max="8" width="18.140625" style="1" customWidth="1"/>
    <col min="9" max="10" width="20.28515625" style="1" bestFit="1" customWidth="1"/>
    <col min="11" max="11" width="18.28515625" style="1" customWidth="1"/>
    <col min="12" max="12" width="21.42578125" style="1" bestFit="1" customWidth="1"/>
    <col min="13" max="14" width="21.42578125" style="1" customWidth="1"/>
    <col min="15" max="15" width="27.5703125" style="1" customWidth="1"/>
    <col min="16" max="16" width="72.7109375" style="1" customWidth="1"/>
    <col min="17" max="16384" width="11.42578125" style="1"/>
  </cols>
  <sheetData>
    <row r="1" spans="1:16" ht="15" customHeight="1" x14ac:dyDescent="0.2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6" ht="15" customHeight="1" x14ac:dyDescent="0.2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6"/>
      <c r="N2" s="6"/>
      <c r="O2" s="6"/>
    </row>
    <row r="3" spans="1:16" ht="15" customHeight="1" x14ac:dyDescent="0.2">
      <c r="A3" s="3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3"/>
    </row>
    <row r="4" spans="1:16" ht="15" customHeight="1" x14ac:dyDescent="0.2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6"/>
      <c r="N4" s="6"/>
      <c r="O4" s="6"/>
    </row>
    <row r="5" spans="1:16" ht="15" customHeight="1" x14ac:dyDescent="0.2"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6" s="15" customFormat="1" ht="27" customHeight="1" x14ac:dyDescent="0.2">
      <c r="A6" s="29" t="s">
        <v>74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</row>
    <row r="7" spans="1:16" ht="15" customHeight="1" x14ac:dyDescent="0.2">
      <c r="A7" s="8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6" s="20" customFormat="1" ht="15" customHeight="1" x14ac:dyDescent="0.2">
      <c r="A8" s="8" t="s">
        <v>75</v>
      </c>
      <c r="B8" s="16"/>
      <c r="C8" s="17"/>
      <c r="D8" s="18"/>
      <c r="E8" s="18"/>
      <c r="F8" s="19"/>
      <c r="G8" s="19"/>
      <c r="H8" s="19"/>
      <c r="I8" s="19"/>
      <c r="J8" s="19"/>
      <c r="K8" s="19"/>
      <c r="L8" s="19"/>
      <c r="M8" s="19"/>
      <c r="N8" s="19"/>
      <c r="O8" s="19"/>
      <c r="P8" s="15"/>
    </row>
    <row r="9" spans="1:16" s="20" customFormat="1" ht="15" customHeight="1" x14ac:dyDescent="0.2">
      <c r="A9" s="8"/>
      <c r="B9" s="16"/>
      <c r="C9" s="17"/>
      <c r="D9" s="18"/>
      <c r="E9" s="18"/>
      <c r="F9" s="19"/>
      <c r="G9" s="19"/>
      <c r="H9" s="19"/>
      <c r="I9" s="19"/>
      <c r="J9" s="19"/>
      <c r="K9" s="19"/>
      <c r="L9" s="19"/>
      <c r="M9" s="19"/>
      <c r="N9" s="19"/>
      <c r="O9" s="19"/>
      <c r="P9" s="15"/>
    </row>
    <row r="10" spans="1:16" s="15" customFormat="1" ht="21.75" customHeight="1" x14ac:dyDescent="0.2">
      <c r="A10" s="30" t="s">
        <v>59</v>
      </c>
      <c r="B10" s="27" t="s">
        <v>60</v>
      </c>
      <c r="C10" s="32" t="s">
        <v>61</v>
      </c>
      <c r="D10" s="32"/>
      <c r="E10" s="32"/>
      <c r="F10" s="33" t="s">
        <v>62</v>
      </c>
      <c r="G10" s="34"/>
      <c r="H10" s="34"/>
      <c r="I10" s="34"/>
      <c r="J10" s="34"/>
      <c r="K10" s="34"/>
      <c r="L10" s="34"/>
      <c r="M10" s="34"/>
      <c r="N10" s="34"/>
      <c r="O10" s="35"/>
      <c r="P10" s="27" t="s">
        <v>31</v>
      </c>
    </row>
    <row r="11" spans="1:16" s="15" customFormat="1" ht="40.5" customHeight="1" x14ac:dyDescent="0.2">
      <c r="A11" s="31"/>
      <c r="B11" s="27"/>
      <c r="C11" s="10" t="s">
        <v>63</v>
      </c>
      <c r="D11" s="10" t="s">
        <v>64</v>
      </c>
      <c r="E11" s="10" t="s">
        <v>65</v>
      </c>
      <c r="F11" s="10" t="s">
        <v>66</v>
      </c>
      <c r="G11" s="10" t="s">
        <v>67</v>
      </c>
      <c r="H11" s="10" t="s">
        <v>72</v>
      </c>
      <c r="I11" s="10" t="s">
        <v>68</v>
      </c>
      <c r="J11" s="10" t="s">
        <v>69</v>
      </c>
      <c r="K11" s="10" t="s">
        <v>73</v>
      </c>
      <c r="L11" s="10" t="s">
        <v>70</v>
      </c>
      <c r="M11" s="10" t="s">
        <v>76</v>
      </c>
      <c r="N11" s="10" t="s">
        <v>77</v>
      </c>
      <c r="O11" s="10" t="s">
        <v>71</v>
      </c>
      <c r="P11" s="27"/>
    </row>
    <row r="12" spans="1:16" ht="15" customHeight="1" x14ac:dyDescent="0.2">
      <c r="A12" s="12" t="s">
        <v>0</v>
      </c>
      <c r="B12" s="12" t="s">
        <v>32</v>
      </c>
      <c r="C12" s="11">
        <v>34926126048.12014</v>
      </c>
      <c r="D12" s="11">
        <v>870694066.31999683</v>
      </c>
      <c r="E12" s="11">
        <v>34055431981.800144</v>
      </c>
      <c r="F12" s="11">
        <v>34049539296.639999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21630503685</v>
      </c>
      <c r="M12" s="11"/>
      <c r="N12" s="11"/>
      <c r="O12" s="11">
        <v>12419035611.639999</v>
      </c>
      <c r="P12" s="21"/>
    </row>
    <row r="13" spans="1:16" ht="15" customHeight="1" x14ac:dyDescent="0.2">
      <c r="A13" s="12" t="s">
        <v>1</v>
      </c>
      <c r="B13" s="12" t="s">
        <v>33</v>
      </c>
      <c r="C13" s="11">
        <v>29323420652.019985</v>
      </c>
      <c r="D13" s="11">
        <v>394677814.40000039</v>
      </c>
      <c r="E13" s="11">
        <v>28928742837.619984</v>
      </c>
      <c r="F13" s="11">
        <v>28757852411.98</v>
      </c>
      <c r="G13" s="11">
        <v>45042751.960000001</v>
      </c>
      <c r="H13" s="11">
        <v>0</v>
      </c>
      <c r="I13" s="11">
        <v>0</v>
      </c>
      <c r="J13" s="11">
        <v>0</v>
      </c>
      <c r="K13" s="11">
        <v>0</v>
      </c>
      <c r="L13" s="11">
        <v>22859806174</v>
      </c>
      <c r="M13" s="11"/>
      <c r="N13" s="11"/>
      <c r="O13" s="11">
        <v>5853003486.0200005</v>
      </c>
      <c r="P13" s="21"/>
    </row>
    <row r="14" spans="1:16" ht="12.75" x14ac:dyDescent="0.2">
      <c r="A14" s="12" t="s">
        <v>2</v>
      </c>
      <c r="B14" s="12" t="s">
        <v>34</v>
      </c>
      <c r="C14" s="11">
        <v>168241906880.34958</v>
      </c>
      <c r="D14" s="11">
        <v>5400839606.1499901</v>
      </c>
      <c r="E14" s="11">
        <v>162841067274.19958</v>
      </c>
      <c r="F14" s="11">
        <v>162723396973.94</v>
      </c>
      <c r="G14" s="11">
        <v>292149853.67000002</v>
      </c>
      <c r="H14" s="11">
        <v>0</v>
      </c>
      <c r="I14" s="11">
        <v>0</v>
      </c>
      <c r="J14" s="11">
        <v>0</v>
      </c>
      <c r="K14" s="11">
        <v>0</v>
      </c>
      <c r="L14" s="11">
        <v>121861989740</v>
      </c>
      <c r="M14" s="11"/>
      <c r="N14" s="11"/>
      <c r="O14" s="11">
        <v>40569257380.269997</v>
      </c>
      <c r="P14" s="25"/>
    </row>
    <row r="15" spans="1:16" ht="15" customHeight="1" x14ac:dyDescent="0.2">
      <c r="A15" s="12" t="s">
        <v>3</v>
      </c>
      <c r="B15" s="12" t="s">
        <v>35</v>
      </c>
      <c r="C15" s="11">
        <v>18001025161.410007</v>
      </c>
      <c r="D15" s="11">
        <v>544539089.26999855</v>
      </c>
      <c r="E15" s="11">
        <v>17456486072.140007</v>
      </c>
      <c r="F15" s="11">
        <v>17333426606.439999</v>
      </c>
      <c r="G15" s="11">
        <v>4707748.45</v>
      </c>
      <c r="H15" s="11">
        <v>0</v>
      </c>
      <c r="I15" s="11">
        <v>0</v>
      </c>
      <c r="J15" s="11">
        <v>0</v>
      </c>
      <c r="K15" s="11">
        <v>0</v>
      </c>
      <c r="L15" s="11">
        <v>16002241881</v>
      </c>
      <c r="M15" s="11"/>
      <c r="N15" s="11"/>
      <c r="O15" s="11">
        <v>1326476976.99</v>
      </c>
      <c r="P15" s="21"/>
    </row>
    <row r="16" spans="1:16" ht="12.75" x14ac:dyDescent="0.2">
      <c r="A16" s="12" t="s">
        <v>4</v>
      </c>
      <c r="B16" s="12" t="s">
        <v>36</v>
      </c>
      <c r="C16" s="11">
        <v>20041390538.599987</v>
      </c>
      <c r="D16" s="11">
        <v>536526783.90999979</v>
      </c>
      <c r="E16" s="11">
        <v>19504863754.689987</v>
      </c>
      <c r="F16" s="11">
        <v>19504863340.779999</v>
      </c>
      <c r="G16" s="11">
        <v>23301.17</v>
      </c>
      <c r="H16" s="11">
        <v>0</v>
      </c>
      <c r="I16" s="11">
        <v>70219576</v>
      </c>
      <c r="J16" s="11">
        <v>0</v>
      </c>
      <c r="K16" s="11">
        <v>0</v>
      </c>
      <c r="L16" s="11">
        <v>16279141946</v>
      </c>
      <c r="M16" s="11"/>
      <c r="N16" s="11"/>
      <c r="O16" s="11">
        <v>3155478517.6100001</v>
      </c>
      <c r="P16" s="24"/>
    </row>
    <row r="17" spans="1:16" ht="96" customHeight="1" x14ac:dyDescent="0.2">
      <c r="A17" s="12" t="s">
        <v>5</v>
      </c>
      <c r="B17" s="12" t="s">
        <v>37</v>
      </c>
      <c r="C17" s="11">
        <v>30650855131.419979</v>
      </c>
      <c r="D17" s="11">
        <v>812923413.37999976</v>
      </c>
      <c r="E17" s="11">
        <v>29837931718.039978</v>
      </c>
      <c r="F17" s="11">
        <v>29826616162.189999</v>
      </c>
      <c r="G17" s="11">
        <v>0</v>
      </c>
      <c r="H17" s="11">
        <v>0</v>
      </c>
      <c r="I17" s="11">
        <v>398186022</v>
      </c>
      <c r="J17" s="11">
        <v>0</v>
      </c>
      <c r="K17" s="11">
        <v>0</v>
      </c>
      <c r="L17" s="11">
        <v>0</v>
      </c>
      <c r="M17" s="11">
        <v>25106745733</v>
      </c>
      <c r="N17" s="26">
        <v>45635</v>
      </c>
      <c r="O17" s="11">
        <f>29428430140.19-M17</f>
        <v>4321684407.1899986</v>
      </c>
      <c r="P17" s="7" t="s">
        <v>80</v>
      </c>
    </row>
    <row r="18" spans="1:16" ht="15" customHeight="1" x14ac:dyDescent="0.2">
      <c r="A18" s="12" t="s">
        <v>6</v>
      </c>
      <c r="B18" s="12" t="s">
        <v>38</v>
      </c>
      <c r="C18" s="11">
        <v>67800351788.27993</v>
      </c>
      <c r="D18" s="11">
        <v>1496694105.8700011</v>
      </c>
      <c r="E18" s="11">
        <v>66303657682.409927</v>
      </c>
      <c r="F18" s="11">
        <v>66303657682.410004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34549210860</v>
      </c>
      <c r="M18" s="11"/>
      <c r="N18" s="11"/>
      <c r="O18" s="11">
        <v>31754446822.41</v>
      </c>
      <c r="P18" s="21"/>
    </row>
    <row r="19" spans="1:16" ht="15" customHeight="1" x14ac:dyDescent="0.2">
      <c r="A19" s="12" t="s">
        <v>7</v>
      </c>
      <c r="B19" s="12" t="s">
        <v>39</v>
      </c>
      <c r="C19" s="11">
        <v>33906223286.689972</v>
      </c>
      <c r="D19" s="11">
        <v>1236260496.4199986</v>
      </c>
      <c r="E19" s="11">
        <v>32669962790.269974</v>
      </c>
      <c r="F19" s="11">
        <v>32651467682.080002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2970459453</v>
      </c>
      <c r="M19" s="11"/>
      <c r="N19" s="11"/>
      <c r="O19" s="11">
        <v>29681008229.080002</v>
      </c>
      <c r="P19" s="21"/>
    </row>
    <row r="20" spans="1:16" ht="15" customHeight="1" x14ac:dyDescent="0.2">
      <c r="A20" s="12" t="s">
        <v>8</v>
      </c>
      <c r="B20" s="12" t="s">
        <v>40</v>
      </c>
      <c r="C20" s="11">
        <v>49399295107.110008</v>
      </c>
      <c r="D20" s="11">
        <v>1040233220.9700016</v>
      </c>
      <c r="E20" s="11">
        <v>48359061886.140007</v>
      </c>
      <c r="F20" s="11">
        <v>48355700590.410004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35767245861</v>
      </c>
      <c r="M20" s="11"/>
      <c r="N20" s="11"/>
      <c r="O20" s="11">
        <v>12588454729.41</v>
      </c>
      <c r="P20" s="21"/>
    </row>
    <row r="21" spans="1:16" ht="15" customHeight="1" x14ac:dyDescent="0.2">
      <c r="A21" s="12" t="s">
        <v>9</v>
      </c>
      <c r="B21" s="12" t="s">
        <v>41</v>
      </c>
      <c r="C21" s="11">
        <v>14026176160.199993</v>
      </c>
      <c r="D21" s="11">
        <v>436043758.97000009</v>
      </c>
      <c r="E21" s="11">
        <v>13590132401.229994</v>
      </c>
      <c r="F21" s="11">
        <v>13590132401.23</v>
      </c>
      <c r="G21" s="11">
        <v>0</v>
      </c>
      <c r="H21" s="11">
        <v>0</v>
      </c>
      <c r="I21" s="11">
        <v>489948658</v>
      </c>
      <c r="J21" s="11">
        <v>0</v>
      </c>
      <c r="K21" s="11">
        <v>0</v>
      </c>
      <c r="L21" s="11">
        <v>12119144896</v>
      </c>
      <c r="M21" s="11"/>
      <c r="N21" s="11"/>
      <c r="O21" s="11">
        <v>981038847.23000002</v>
      </c>
      <c r="P21" s="21"/>
    </row>
    <row r="22" spans="1:16" ht="15" customHeight="1" x14ac:dyDescent="0.2">
      <c r="A22" s="12" t="s">
        <v>10</v>
      </c>
      <c r="B22" s="12" t="s">
        <v>42</v>
      </c>
      <c r="C22" s="11">
        <v>1023397532.3900001</v>
      </c>
      <c r="D22" s="11">
        <v>21859536.739999995</v>
      </c>
      <c r="E22" s="11">
        <v>1001537995.6500001</v>
      </c>
      <c r="F22" s="11">
        <v>1001537995.65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140971040</v>
      </c>
      <c r="M22" s="11"/>
      <c r="N22" s="11"/>
      <c r="O22" s="11">
        <v>860566955.64999998</v>
      </c>
      <c r="P22" s="21"/>
    </row>
    <row r="23" spans="1:16" ht="15" customHeight="1" x14ac:dyDescent="0.2">
      <c r="A23" s="12" t="s">
        <v>11</v>
      </c>
      <c r="B23" s="12" t="s">
        <v>43</v>
      </c>
      <c r="C23" s="11">
        <v>191574507357.67191</v>
      </c>
      <c r="D23" s="11">
        <v>8001255966.8599958</v>
      </c>
      <c r="E23" s="11">
        <v>183573251390.81192</v>
      </c>
      <c r="F23" s="11">
        <v>183516120287.10001</v>
      </c>
      <c r="G23" s="11">
        <v>164775837.09</v>
      </c>
      <c r="H23" s="11">
        <v>0</v>
      </c>
      <c r="I23" s="11">
        <v>0</v>
      </c>
      <c r="J23" s="11">
        <v>0</v>
      </c>
      <c r="K23" s="11">
        <v>0</v>
      </c>
      <c r="L23" s="11">
        <v>145617138332</v>
      </c>
      <c r="M23" s="11"/>
      <c r="N23" s="11"/>
      <c r="O23" s="11">
        <v>37734206118.010002</v>
      </c>
      <c r="P23" s="21"/>
    </row>
    <row r="24" spans="1:16" ht="12.75" x14ac:dyDescent="0.2">
      <c r="A24" s="12" t="s">
        <v>12</v>
      </c>
      <c r="B24" s="12" t="s">
        <v>44</v>
      </c>
      <c r="C24" s="11">
        <v>184036532289.09122</v>
      </c>
      <c r="D24" s="11">
        <v>5378454056.749959</v>
      </c>
      <c r="E24" s="11">
        <v>178658078232.34125</v>
      </c>
      <c r="F24" s="11">
        <v>178634359788.63</v>
      </c>
      <c r="G24" s="11">
        <v>741698357.26999998</v>
      </c>
      <c r="H24" s="11">
        <v>0</v>
      </c>
      <c r="I24" s="11">
        <v>0</v>
      </c>
      <c r="J24" s="11">
        <v>0</v>
      </c>
      <c r="K24" s="11">
        <v>0</v>
      </c>
      <c r="L24" s="11">
        <v>146837519256</v>
      </c>
      <c r="M24" s="11"/>
      <c r="N24" s="11"/>
      <c r="O24" s="11">
        <v>31055142175.360001</v>
      </c>
      <c r="P24" s="22"/>
    </row>
    <row r="25" spans="1:16" ht="15" customHeight="1" x14ac:dyDescent="0.2">
      <c r="A25" s="12" t="s">
        <v>13</v>
      </c>
      <c r="B25" s="12" t="s">
        <v>45</v>
      </c>
      <c r="C25" s="11">
        <v>50038630565.849945</v>
      </c>
      <c r="D25" s="11">
        <v>1674262785.1299996</v>
      </c>
      <c r="E25" s="11">
        <v>48364367780.719948</v>
      </c>
      <c r="F25" s="11">
        <v>48361440962.459999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14020478164</v>
      </c>
      <c r="M25" s="11"/>
      <c r="N25" s="11"/>
      <c r="O25" s="11">
        <v>34340962798.459999</v>
      </c>
      <c r="P25" s="21"/>
    </row>
    <row r="26" spans="1:16" ht="15" customHeight="1" x14ac:dyDescent="0.2">
      <c r="A26" s="12" t="s">
        <v>14</v>
      </c>
      <c r="B26" s="12" t="s">
        <v>46</v>
      </c>
      <c r="C26" s="11">
        <v>108504269331.60028</v>
      </c>
      <c r="D26" s="11">
        <v>6607133686.0099907</v>
      </c>
      <c r="E26" s="11">
        <v>101897135645.59029</v>
      </c>
      <c r="F26" s="11">
        <v>101880843251.63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89167981882</v>
      </c>
      <c r="M26" s="11"/>
      <c r="N26" s="11"/>
      <c r="O26" s="11">
        <v>12712861369.629999</v>
      </c>
      <c r="P26" s="21"/>
    </row>
    <row r="27" spans="1:16" ht="15" customHeight="1" x14ac:dyDescent="0.2">
      <c r="A27" s="12" t="s">
        <v>15</v>
      </c>
      <c r="B27" s="12" t="s">
        <v>47</v>
      </c>
      <c r="C27" s="11">
        <v>9205500239.9800034</v>
      </c>
      <c r="D27" s="11">
        <v>374970320.43000013</v>
      </c>
      <c r="E27" s="11">
        <v>8830529919.5500031</v>
      </c>
      <c r="F27" s="11">
        <v>8818904773.7199993</v>
      </c>
      <c r="G27" s="11">
        <v>22822684.969999999</v>
      </c>
      <c r="H27" s="11">
        <v>0</v>
      </c>
      <c r="I27" s="11">
        <v>0</v>
      </c>
      <c r="J27" s="11">
        <v>0</v>
      </c>
      <c r="K27" s="11">
        <v>0</v>
      </c>
      <c r="L27" s="11">
        <v>5914786726</v>
      </c>
      <c r="M27" s="11"/>
      <c r="N27" s="11"/>
      <c r="O27" s="11">
        <v>2881295362.75</v>
      </c>
      <c r="P27" s="21"/>
    </row>
    <row r="28" spans="1:16" ht="15" customHeight="1" x14ac:dyDescent="0.2">
      <c r="A28" s="12" t="s">
        <v>16</v>
      </c>
      <c r="B28" s="12" t="s">
        <v>48</v>
      </c>
      <c r="C28" s="11">
        <v>118934511157.1097</v>
      </c>
      <c r="D28" s="11">
        <v>6387554983.5899887</v>
      </c>
      <c r="E28" s="11">
        <v>112546956173.51971</v>
      </c>
      <c r="F28" s="11">
        <v>112537557421.11</v>
      </c>
      <c r="G28" s="11">
        <v>147757079.68000001</v>
      </c>
      <c r="H28" s="11">
        <v>0</v>
      </c>
      <c r="I28" s="11">
        <v>0</v>
      </c>
      <c r="J28" s="11">
        <v>0</v>
      </c>
      <c r="K28" s="11">
        <v>0</v>
      </c>
      <c r="L28" s="11">
        <v>97697903635</v>
      </c>
      <c r="M28" s="11"/>
      <c r="N28" s="11"/>
      <c r="O28" s="11">
        <v>14691896706.43</v>
      </c>
      <c r="P28" s="21"/>
    </row>
    <row r="29" spans="1:16" ht="15" customHeight="1" x14ac:dyDescent="0.2">
      <c r="A29" s="12" t="s">
        <v>17</v>
      </c>
      <c r="B29" s="12" t="s">
        <v>49</v>
      </c>
      <c r="C29" s="11">
        <v>22197374703.890022</v>
      </c>
      <c r="D29" s="11">
        <v>1249223892.2400002</v>
      </c>
      <c r="E29" s="11">
        <v>20948150811.650021</v>
      </c>
      <c r="F29" s="11">
        <v>20933197654.23</v>
      </c>
      <c r="G29" s="11">
        <v>4114115.2</v>
      </c>
      <c r="H29" s="11">
        <v>0</v>
      </c>
      <c r="I29" s="11">
        <v>0</v>
      </c>
      <c r="J29" s="11">
        <v>0</v>
      </c>
      <c r="K29" s="11">
        <v>0</v>
      </c>
      <c r="L29" s="11">
        <v>17376292355</v>
      </c>
      <c r="M29" s="11"/>
      <c r="N29" s="11"/>
      <c r="O29" s="11">
        <v>3552791184.0300002</v>
      </c>
      <c r="P29" s="21"/>
    </row>
    <row r="30" spans="1:16" ht="12.75" x14ac:dyDescent="0.2">
      <c r="A30" s="12" t="s">
        <v>18</v>
      </c>
      <c r="B30" s="12" t="s">
        <v>50</v>
      </c>
      <c r="C30" s="11">
        <v>161132675339.35004</v>
      </c>
      <c r="D30" s="11">
        <v>4037154008.3000021</v>
      </c>
      <c r="E30" s="11">
        <v>157095521331.05005</v>
      </c>
      <c r="F30" s="11">
        <v>157093102011.75</v>
      </c>
      <c r="G30" s="11">
        <v>626115535.17999995</v>
      </c>
      <c r="H30" s="11">
        <v>0</v>
      </c>
      <c r="I30" s="11">
        <v>0</v>
      </c>
      <c r="J30" s="11">
        <v>0</v>
      </c>
      <c r="K30" s="11">
        <v>0</v>
      </c>
      <c r="L30" s="11">
        <v>125989756497</v>
      </c>
      <c r="M30" s="11"/>
      <c r="N30" s="11"/>
      <c r="O30" s="11">
        <v>30477229979.57</v>
      </c>
      <c r="P30" s="24"/>
    </row>
    <row r="31" spans="1:16" ht="15" customHeight="1" x14ac:dyDescent="0.2">
      <c r="A31" s="12" t="s">
        <v>19</v>
      </c>
      <c r="B31" s="12" t="s">
        <v>51</v>
      </c>
      <c r="C31" s="11">
        <v>172606704101.4809</v>
      </c>
      <c r="D31" s="11">
        <v>12476713073.830009</v>
      </c>
      <c r="E31" s="11">
        <v>160129991027.65088</v>
      </c>
      <c r="F31" s="11">
        <v>160105163885.88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135150579412</v>
      </c>
      <c r="M31" s="11"/>
      <c r="N31" s="11"/>
      <c r="O31" s="11">
        <v>24954584473.880001</v>
      </c>
      <c r="P31" s="21"/>
    </row>
    <row r="32" spans="1:16" ht="15" customHeight="1" x14ac:dyDescent="0.2">
      <c r="A32" s="12" t="s">
        <v>20</v>
      </c>
      <c r="B32" s="12" t="s">
        <v>52</v>
      </c>
      <c r="C32" s="11">
        <v>217981121924.90082</v>
      </c>
      <c r="D32" s="11">
        <v>4050319233.2199922</v>
      </c>
      <c r="E32" s="11">
        <v>213930802691.68082</v>
      </c>
      <c r="F32" s="11">
        <v>213930802691.67999</v>
      </c>
      <c r="G32" s="11">
        <v>1565957702.8299999</v>
      </c>
      <c r="H32" s="11">
        <v>0</v>
      </c>
      <c r="I32" s="11">
        <v>0</v>
      </c>
      <c r="J32" s="11">
        <v>0</v>
      </c>
      <c r="K32" s="11">
        <v>0</v>
      </c>
      <c r="L32" s="11">
        <v>197765282062</v>
      </c>
      <c r="M32" s="11"/>
      <c r="N32" s="11"/>
      <c r="O32" s="11">
        <v>14599562926.85</v>
      </c>
      <c r="P32" s="21"/>
    </row>
    <row r="33" spans="1:16" ht="12.75" x14ac:dyDescent="0.2">
      <c r="A33" s="12" t="s">
        <v>21</v>
      </c>
      <c r="B33" s="12" t="s">
        <v>51</v>
      </c>
      <c r="C33" s="11">
        <v>670017172016.91968</v>
      </c>
      <c r="D33" s="11">
        <v>17794101239.469978</v>
      </c>
      <c r="E33" s="11">
        <v>652223070777.44971</v>
      </c>
      <c r="F33" s="11">
        <v>652107319490.10999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531325419877</v>
      </c>
      <c r="M33" s="11"/>
      <c r="N33" s="11"/>
      <c r="O33" s="11">
        <v>120781899613.11</v>
      </c>
      <c r="P33" s="22"/>
    </row>
    <row r="34" spans="1:16" ht="12.75" x14ac:dyDescent="0.2">
      <c r="A34" s="12" t="s">
        <v>22</v>
      </c>
      <c r="B34" s="12" t="s">
        <v>53</v>
      </c>
      <c r="C34" s="11">
        <v>3988172669.6900001</v>
      </c>
      <c r="D34" s="11">
        <v>276896172.86999953</v>
      </c>
      <c r="E34" s="11">
        <v>3711276496.8200006</v>
      </c>
      <c r="F34" s="11">
        <v>3707514074.2399998</v>
      </c>
      <c r="G34" s="11">
        <v>11159893.869999999</v>
      </c>
      <c r="H34" s="11">
        <v>0</v>
      </c>
      <c r="I34" s="11">
        <v>0</v>
      </c>
      <c r="J34" s="11">
        <v>0</v>
      </c>
      <c r="K34" s="11">
        <v>0</v>
      </c>
      <c r="L34" s="11">
        <v>2231691169</v>
      </c>
      <c r="M34" s="11"/>
      <c r="N34" s="11"/>
      <c r="O34" s="11">
        <v>1464663011.3699999</v>
      </c>
      <c r="P34" s="24"/>
    </row>
    <row r="35" spans="1:16" ht="15" customHeight="1" x14ac:dyDescent="0.2">
      <c r="A35" s="12" t="s">
        <v>23</v>
      </c>
      <c r="B35" s="12" t="s">
        <v>54</v>
      </c>
      <c r="C35" s="11">
        <v>2837877638.2100005</v>
      </c>
      <c r="D35" s="11">
        <v>88176802.820000008</v>
      </c>
      <c r="E35" s="11">
        <v>2749700835.3900003</v>
      </c>
      <c r="F35" s="11">
        <v>2749700835.3899999</v>
      </c>
      <c r="G35" s="11">
        <v>230591.53</v>
      </c>
      <c r="H35" s="11">
        <v>0</v>
      </c>
      <c r="I35" s="11">
        <v>0</v>
      </c>
      <c r="J35" s="11">
        <v>0</v>
      </c>
      <c r="K35" s="11">
        <v>0</v>
      </c>
      <c r="L35" s="11">
        <v>510778241</v>
      </c>
      <c r="M35" s="11"/>
      <c r="N35" s="11"/>
      <c r="O35" s="11">
        <v>2238692002.8600001</v>
      </c>
      <c r="P35" s="21"/>
    </row>
    <row r="36" spans="1:16" ht="15" customHeight="1" x14ac:dyDescent="0.2">
      <c r="A36" s="12" t="s">
        <v>24</v>
      </c>
      <c r="B36" s="12" t="s">
        <v>55</v>
      </c>
      <c r="C36" s="11">
        <v>3450013.84</v>
      </c>
      <c r="D36" s="11">
        <v>0</v>
      </c>
      <c r="E36" s="11">
        <v>3450013.84</v>
      </c>
      <c r="F36" s="11">
        <v>3450013.84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/>
      <c r="N36" s="11"/>
      <c r="O36" s="11">
        <v>3450013.84</v>
      </c>
      <c r="P36" s="21"/>
    </row>
    <row r="37" spans="1:16" ht="15" customHeight="1" x14ac:dyDescent="0.2">
      <c r="A37" s="12" t="s">
        <v>25</v>
      </c>
      <c r="B37" s="12" t="s">
        <v>56</v>
      </c>
      <c r="C37" s="11">
        <v>3126945830.5600009</v>
      </c>
      <c r="D37" s="11">
        <v>337043685.56999999</v>
      </c>
      <c r="E37" s="11">
        <v>2789902144.9900007</v>
      </c>
      <c r="F37" s="11">
        <v>2788417463.3699999</v>
      </c>
      <c r="G37" s="11">
        <v>125270.16</v>
      </c>
      <c r="H37" s="11">
        <v>0</v>
      </c>
      <c r="I37" s="11">
        <v>0</v>
      </c>
      <c r="J37" s="11">
        <v>0</v>
      </c>
      <c r="K37" s="11">
        <v>0</v>
      </c>
      <c r="L37" s="11">
        <v>1114174910</v>
      </c>
      <c r="M37" s="11"/>
      <c r="N37" s="11"/>
      <c r="O37" s="11">
        <v>1674117283.21</v>
      </c>
      <c r="P37" s="21"/>
    </row>
    <row r="38" spans="1:16" ht="16.5" customHeight="1" x14ac:dyDescent="0.2">
      <c r="A38" s="12" t="s">
        <v>26</v>
      </c>
      <c r="B38" s="12" t="s">
        <v>53</v>
      </c>
      <c r="C38" s="11">
        <v>392867695273.61084</v>
      </c>
      <c r="D38" s="11">
        <v>8316205612.2499886</v>
      </c>
      <c r="E38" s="11">
        <v>384551489661.36084</v>
      </c>
      <c r="F38" s="11">
        <v>384370417378.60999</v>
      </c>
      <c r="G38" s="11">
        <v>1281633316.5999999</v>
      </c>
      <c r="H38" s="11">
        <v>0</v>
      </c>
      <c r="I38" s="11">
        <v>0</v>
      </c>
      <c r="J38" s="11">
        <v>596192226.26999998</v>
      </c>
      <c r="K38" s="11">
        <v>0</v>
      </c>
      <c r="L38" s="11">
        <v>191868492284</v>
      </c>
      <c r="M38" s="11"/>
      <c r="N38" s="11"/>
      <c r="O38" s="11">
        <v>190624099551.73999</v>
      </c>
      <c r="P38" s="21"/>
    </row>
    <row r="39" spans="1:16" s="14" customFormat="1" ht="99.75" customHeight="1" x14ac:dyDescent="0.25">
      <c r="A39" s="12" t="s">
        <v>27</v>
      </c>
      <c r="B39" s="12" t="s">
        <v>57</v>
      </c>
      <c r="C39" s="11">
        <v>189202611994.13046</v>
      </c>
      <c r="D39" s="11">
        <v>3763025370.8199787</v>
      </c>
      <c r="E39" s="11">
        <v>185439586623.31049</v>
      </c>
      <c r="F39" s="11">
        <v>185383956294.38</v>
      </c>
      <c r="G39" s="11">
        <v>46790801.25</v>
      </c>
      <c r="H39" s="11">
        <v>0</v>
      </c>
      <c r="I39" s="11">
        <v>4419045231</v>
      </c>
      <c r="J39" s="11">
        <v>0</v>
      </c>
      <c r="K39" s="11">
        <v>0</v>
      </c>
      <c r="L39" s="11">
        <v>0</v>
      </c>
      <c r="M39" s="11">
        <v>160495376673</v>
      </c>
      <c r="N39" s="26">
        <v>45610</v>
      </c>
      <c r="O39" s="11">
        <f>180918120262.13-M39</f>
        <v>20422743589.130005</v>
      </c>
      <c r="P39" s="13" t="s">
        <v>78</v>
      </c>
    </row>
    <row r="40" spans="1:16" s="14" customFormat="1" ht="78.75" x14ac:dyDescent="0.25">
      <c r="A40" s="12" t="s">
        <v>28</v>
      </c>
      <c r="B40" s="12" t="s">
        <v>58</v>
      </c>
      <c r="C40" s="11">
        <v>220958456983.08011</v>
      </c>
      <c r="D40" s="11">
        <v>4547042389.6699944</v>
      </c>
      <c r="E40" s="11">
        <v>216411414593.41013</v>
      </c>
      <c r="F40" s="11">
        <v>216303718296.19</v>
      </c>
      <c r="G40" s="11">
        <v>353398124.77999997</v>
      </c>
      <c r="H40" s="11">
        <v>0</v>
      </c>
      <c r="I40" s="11">
        <v>2135820769</v>
      </c>
      <c r="J40" s="11">
        <v>0</v>
      </c>
      <c r="K40" s="11">
        <v>0</v>
      </c>
      <c r="L40" s="11">
        <v>0</v>
      </c>
      <c r="M40" s="11">
        <v>194105780610</v>
      </c>
      <c r="N40" s="26">
        <v>45635</v>
      </c>
      <c r="O40" s="11">
        <f>213814499402.41-M40</f>
        <v>19708718792.410004</v>
      </c>
      <c r="P40" s="13" t="s">
        <v>79</v>
      </c>
    </row>
    <row r="41" spans="1:16" ht="15" customHeight="1" x14ac:dyDescent="0.2">
      <c r="A41" s="12" t="s">
        <v>29</v>
      </c>
      <c r="B41" s="12" t="s">
        <v>56</v>
      </c>
      <c r="C41" s="11">
        <v>308045299185.7403</v>
      </c>
      <c r="D41" s="11">
        <v>6856205534.9399881</v>
      </c>
      <c r="E41" s="11">
        <v>301189093650.80029</v>
      </c>
      <c r="F41" s="11">
        <v>301036575242.27002</v>
      </c>
      <c r="G41" s="11">
        <v>14707535.800000001</v>
      </c>
      <c r="H41" s="11">
        <v>0</v>
      </c>
      <c r="I41" s="11">
        <v>0</v>
      </c>
      <c r="J41" s="11">
        <v>1216016666.6099999</v>
      </c>
      <c r="K41" s="11">
        <v>0</v>
      </c>
      <c r="L41" s="11">
        <v>254362548324</v>
      </c>
      <c r="M41" s="11"/>
      <c r="N41" s="11"/>
      <c r="O41" s="11">
        <v>45443302715.860001</v>
      </c>
      <c r="P41" s="21"/>
    </row>
    <row r="42" spans="1:16" ht="15" customHeight="1" x14ac:dyDescent="0.2">
      <c r="A42" s="27" t="s">
        <v>30</v>
      </c>
      <c r="B42" s="27"/>
      <c r="C42" s="9">
        <f>SUM(C12:C41)</f>
        <v>3494599676903.2959</v>
      </c>
      <c r="D42" s="9">
        <f>SUM(D12:D41)</f>
        <v>105007030707.16986</v>
      </c>
      <c r="E42" s="9">
        <f>SUM(E12:E41)</f>
        <v>3389592646196.126</v>
      </c>
      <c r="F42" s="9">
        <f>SUM(F12:F41)</f>
        <v>3388360752960.3398</v>
      </c>
      <c r="G42" s="9">
        <f t="shared" ref="G42:M42" si="0">SUM(G12:G41)</f>
        <v>5323210501.46</v>
      </c>
      <c r="H42" s="9">
        <f t="shared" si="0"/>
        <v>0</v>
      </c>
      <c r="I42" s="9">
        <f t="shared" si="0"/>
        <v>7513220256</v>
      </c>
      <c r="J42" s="9">
        <f t="shared" si="0"/>
        <v>1812208892.8799999</v>
      </c>
      <c r="K42" s="9">
        <f t="shared" si="0"/>
        <v>0</v>
      </c>
      <c r="L42" s="9">
        <f t="shared" si="0"/>
        <v>2241131538662</v>
      </c>
      <c r="M42" s="9">
        <f t="shared" si="0"/>
        <v>379707903016</v>
      </c>
      <c r="N42" s="9"/>
      <c r="O42" s="9">
        <f>SUM(O12:O41)</f>
        <v>752872671632.00012</v>
      </c>
      <c r="P42" s="23"/>
    </row>
    <row r="43" spans="1:16" ht="15" customHeight="1" x14ac:dyDescent="0.2"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</row>
    <row r="44" spans="1:16" ht="15" customHeight="1" x14ac:dyDescent="0.2"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</row>
    <row r="45" spans="1:16" ht="15" customHeight="1" x14ac:dyDescent="0.2">
      <c r="G45" s="5"/>
      <c r="H45" s="5"/>
      <c r="I45" s="5"/>
      <c r="L45" s="5"/>
      <c r="M45" s="5"/>
      <c r="N45" s="5"/>
    </row>
    <row r="46" spans="1:16" ht="15" customHeight="1" x14ac:dyDescent="0.2">
      <c r="G46" s="5"/>
      <c r="I46" s="5"/>
      <c r="K46" s="5"/>
      <c r="L46" s="5"/>
      <c r="M46" s="5"/>
      <c r="N46" s="5"/>
    </row>
    <row r="47" spans="1:16" ht="15" customHeight="1" x14ac:dyDescent="0.2">
      <c r="I47" s="5"/>
      <c r="J47" s="5"/>
      <c r="K47" s="5"/>
      <c r="L47" s="5"/>
      <c r="M47" s="5"/>
      <c r="N47" s="5"/>
    </row>
    <row r="48" spans="1:16" ht="15" customHeight="1" x14ac:dyDescent="0.2">
      <c r="K48" s="5"/>
    </row>
    <row r="49" spans="12:14" ht="15" customHeight="1" x14ac:dyDescent="0.2">
      <c r="L49" s="5"/>
      <c r="M49" s="5"/>
      <c r="N49" s="5"/>
    </row>
    <row r="50" spans="12:14" ht="15" customHeight="1" x14ac:dyDescent="0.2">
      <c r="L50" s="5"/>
      <c r="M50" s="5"/>
      <c r="N50" s="5"/>
    </row>
  </sheetData>
  <mergeCells count="9">
    <mergeCell ref="A42:B42"/>
    <mergeCell ref="A2:L2"/>
    <mergeCell ref="A4:L4"/>
    <mergeCell ref="A6:P6"/>
    <mergeCell ref="A10:A11"/>
    <mergeCell ref="B10:B11"/>
    <mergeCell ref="C10:E10"/>
    <mergeCell ref="F10:O10"/>
    <mergeCell ref="P10:P1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FDA8F4D40DC0E4DB1BD480EFD982522" ma:contentTypeVersion="3" ma:contentTypeDescription="Crear nuevo documento." ma:contentTypeScope="" ma:versionID="cd192a6697e87ac3f419839db57e5828">
  <xsd:schema xmlns:xsd="http://www.w3.org/2001/XMLSchema" xmlns:xs="http://www.w3.org/2001/XMLSchema" xmlns:p="http://schemas.microsoft.com/office/2006/metadata/properties" xmlns:ns2="a904e863-f9c3-44e7-be1b-41a106896d87" xmlns:ns3="5b63cd12-9a8a-4e54-be72-90651e442c90" targetNamespace="http://schemas.microsoft.com/office/2006/metadata/properties" ma:root="true" ma:fieldsID="5d9d2a68c2ddee09fe11ce55bc614783" ns2:_="" ns3:_="">
    <xsd:import namespace="a904e863-f9c3-44e7-be1b-41a106896d87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iril" minOccurs="0"/>
                <xsd:element ref="ns2:szdw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04e863-f9c3-44e7-be1b-41a106896d87" elementFormDefault="qualified">
    <xsd:import namespace="http://schemas.microsoft.com/office/2006/documentManagement/types"/>
    <xsd:import namespace="http://schemas.microsoft.com/office/infopath/2007/PartnerControls"/>
    <xsd:element name="iril" ma:index="8" nillable="true" ma:displayName="Año" ma:internalName="iril">
      <xsd:simpleType>
        <xsd:restriction base="dms:Number"/>
      </xsd:simpleType>
    </xsd:element>
    <xsd:element name="szdw" ma:index="9" nillable="true" ma:displayName="Mes" ma:internalName="szdw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ril xmlns="a904e863-f9c3-44e7-be1b-41a106896d87">2024</iril>
    <szdw xmlns="a904e863-f9c3-44e7-be1b-41a106896d87">11</szdw>
  </documentManagement>
</p:properties>
</file>

<file path=customXml/itemProps1.xml><?xml version="1.0" encoding="utf-8"?>
<ds:datastoreItem xmlns:ds="http://schemas.openxmlformats.org/officeDocument/2006/customXml" ds:itemID="{4D707DC8-DB06-4353-B3DC-EDA93BD9DE0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D6672E7-CDD0-4CE0-913F-D1786B0B80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904e863-f9c3-44e7-be1b-41a106896d87"/>
    <ds:schemaRef ds:uri="5b63cd12-9a8a-4e54-be72-90651e442c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EF152B-D435-42D8-BDD8-A875BBE1F809}">
  <ds:schemaRefs>
    <ds:schemaRef ds:uri="http://schemas.microsoft.com/office/2006/metadata/properties"/>
    <ds:schemaRef ds:uri="http://schemas.microsoft.com/office/infopath/2007/PartnerControls"/>
    <ds:schemaRef ds:uri="a904e863-f9c3-44e7-be1b-41a106896d87"/>
  </ds:schemaRefs>
</ds:datastoreItem>
</file>

<file path=docMetadata/LabelInfo.xml><?xml version="1.0" encoding="utf-8"?>
<clbl:labelList xmlns:clbl="http://schemas.microsoft.com/office/2020/mipLabelMetadata">
  <clbl:label id="{806240d0-3ba3-4102-984c-4f5d6f1b3bc4}" enabled="0" method="" siteId="{806240d0-3ba3-4102-984c-4f5d6f1b3bc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Certificacion Giro A EPS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Katherin Perez Sanchez</dc:creator>
  <cp:lastModifiedBy>Gina Paola Diaz Angulo</cp:lastModifiedBy>
  <dcterms:created xsi:type="dcterms:W3CDTF">2024-01-26T14:13:03Z</dcterms:created>
  <dcterms:modified xsi:type="dcterms:W3CDTF">2025-01-14T18:47:54Z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0x0101008FDA8F4D40DC0E4DB1BD480EFD982522</vt:lpwstr>
  </property>
</Properties>
</file>