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5\"/>
    </mc:Choice>
  </mc:AlternateContent>
  <xr:revisionPtr revIDLastSave="0" documentId="8_{D787A797-A71B-4F4D-AE4B-653BA24F65A6}" xr6:coauthVersionLast="47" xr6:coauthVersionMax="47" xr10:uidLastSave="{00000000-0000-0000-0000-000000000000}"/>
  <bookViews>
    <workbookView xWindow="-120" yWindow="-120" windowWidth="29040" windowHeight="15720" tabRatio="582" xr2:uid="{00000000-000D-0000-FFFF-FFFF00000000}"/>
  </bookViews>
  <sheets>
    <sheet name="Certificacion Giro A EPS" sheetId="3" r:id="rId1"/>
  </sheets>
  <definedNames>
    <definedName name="_xlnm._FilterDatabase" localSheetId="0" hidden="1">'Certificacion Giro A EPS'!$A$10:$P$11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3" l="1"/>
  <c r="M40" i="3"/>
  <c r="O40" i="3" l="1"/>
  <c r="O17" i="3" l="1"/>
  <c r="O34" i="3"/>
  <c r="O39" i="3"/>
  <c r="G42" i="3" l="1"/>
  <c r="O42" i="3"/>
  <c r="C42" i="3"/>
  <c r="K42" i="3"/>
  <c r="L42" i="3" l="1"/>
  <c r="J42" i="3"/>
  <c r="I42" i="3"/>
  <c r="H42" i="3"/>
  <c r="F42" i="3"/>
  <c r="E42" i="3"/>
  <c r="D42" i="3"/>
</calcChain>
</file>

<file path=xl/sharedStrings.xml><?xml version="1.0" encoding="utf-8"?>
<sst xmlns="http://schemas.openxmlformats.org/spreadsheetml/2006/main" count="88" uniqueCount="85">
  <si>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</si>
  <si>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</si>
  <si>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</si>
  <si>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</si>
  <si>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</si>
  <si>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</si>
  <si>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</si>
  <si>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</si>
  <si>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</si>
  <si>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</si>
  <si>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</si>
  <si>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</si>
  <si>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</si>
  <si>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</si>
  <si>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</si>
  <si>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</si>
  <si>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</si>
  <si>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</si>
  <si>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</si>
  <si>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</si>
  <si>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</si>
  <si>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</si>
  <si>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</si>
  <si>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</si>
  <si>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EPSS47</t>
  </si>
  <si>
    <t>EPSS48</t>
  </si>
  <si>
    <t>ESS024</t>
  </si>
  <si>
    <t>ESS062</t>
  </si>
  <si>
    <t>ESS118</t>
  </si>
  <si>
    <t>ESS207</t>
  </si>
  <si>
    <t>TOTAL</t>
  </si>
  <si>
    <t>Observación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</si>
  <si>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</si>
  <si>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</si>
  <si>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</si>
  <si>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</si>
  <si>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</si>
  <si>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</si>
  <si>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</si>
  <si>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</si>
  <si>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</si>
  <si>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</si>
  <si>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</si>
  <si>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</si>
  <si>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</si>
  <si>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Hemofilia</t>
  </si>
  <si>
    <t>Recobros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</si>
  <si>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</si>
  <si>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</si>
  <si>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</si>
  <si>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</si>
  <si>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</si>
  <si>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</si>
  <si>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</si>
  <si>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</si>
  <si>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</si>
  <si>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</si>
  <si>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</si>
  <si>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</si>
  <si>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</si>
  <si>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</si>
  <si>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</si>
  <si>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</si>
  <si>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</si>
  <si>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</si>
  <si>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</si>
  <si>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</si>
  <si>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</si>
  <si>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</si>
  <si>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</si>
  <si>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Salud Bolívar</t>
  </si>
  <si>
    <t>Mutual Ser</t>
  </si>
  <si>
    <t>Asmet Salud</t>
  </si>
  <si>
    <t>Emssanar</t>
  </si>
  <si>
    <t>Fecha de giro: 07/02/2025</t>
  </si>
  <si>
    <t>LIQUIDACIÓN MENSUAL DE AFILIADOS - GIRO A ENTIDADES PROMOTORAS DE SALUD
FEBRERO 2025</t>
  </si>
  <si>
    <t>Del "Giro Neto a EPS" no se aplicó $105.354.314,40 por embargo, según lo informado por tesorería.</t>
  </si>
  <si>
    <t>Del "Giro Neto a EPS" no se aplicó $12.701.782.274,84 por embargo, según lo informado por tesorería.</t>
  </si>
  <si>
    <t>Giro Directo a IPS y/o proveedores - Complemento**</t>
  </si>
  <si>
    <t>Fecha de giro Complemento</t>
  </si>
  <si>
    <t>No se aplicó $4.499.808.735,36  el "Giro Neto a EPS" en virtud de las Resoluciones de la SNS 2024320030015228-6 y 2024320030015250-6 de 2024. El 24 de febrero de 2025, se aplicó giro a IPS, por valor de $3.821.899.838   atendiendo comunicación con radicado interno 20256300744302 , allegada a la ADRES en correo electrónico del 14 de febrero de 2025. El 24 de febrero de 2025, se aplicó giro a Coosalud por valor de $677.908.897,00.</t>
  </si>
  <si>
    <t>Del "Giro Neto a EPS" no se aplicó $181.277.500.252,02 en virtud de la Resolución 2023320030001433-6 del 6 de marzo 2023 de la SNS. el "Giro Neto a EPS"  y no se aplicó $13.813.472.579,10   por embargo, según lo informado por tesorería.  El 11 de febrero de 2025, se aplicó giro a IPS, por valor de $175.301.231.792  atendiendo comunicación de la SNS 20253200100209611 del 03 de febrero de 2025, allegada a la ADRES en correo electrónico de la misma fecha,  dado que el 7 de febrero de 2025 se certificó el resultado del proceso de la LMA  el giro fue aplicado el 11 de febrero de 2025. El 5 de marzo de 2025, se aplicó giro a IPS, por valor de $5.976.268.460,00  atendiendo comunicación de la SNS 20253200100434131 del 28 de febrero de 2025, allegada a la ADRES en correo electrónico del 3 de marzo de 2025.</t>
  </si>
  <si>
    <t>19/02/2025
05/03/2025</t>
  </si>
  <si>
    <t>Del "Giro Neto a EPS" no se aplicó $212.969.748.831,56, en virtud de la Resolución 2023320030002757-6 del 9 de mayo 2023 de la SNS. El 19 de febrero de 2025, se aplicó giro a IPS, por valor de $152.283.157.602  atendiendo comunicación de la SNS 20253200100316671 del 14 de febrero de 2025, allegada a la ADRES en correo electrónico del 17 de febrero de 2025. El 5 de marzo de 2025, se aplicó giro a IPS, por valor de $57.747.886.520  atendiendo comunicación de la SNS 20253200100434291 del 28 de febrero de 2025, allegada a la ADRES en correo electrónico del 3 de marzo de 2025. El 11 de marzo de 2025, se aplicó giro a tesorería, por valor de $2.938.704.709,00 atendiendo comunicación de la SNS 20253200100468141 del 06 de marzo de 2025, allegada a la ADRES en correo electrónico de la misma fecha..</t>
  </si>
  <si>
    <t>Del "Giro Neto a EPS" no se aplicó $28.202.187.222,99  en virtud de la Resolución 2023320030001459-6 del 8 de marzo 2023 de la SNS. Del "Giro Neto a EPS" y no se aplicó $28.244.967,97   por embargo, según lo informado por tesorería. El 27 de febrero de 2025, se aplicó giro a IPS, por valor de $27.078.590.145,00  atendiendo comunicación de la SNS 20253200100375971 del 21 de febrero de 2025, allegada a la ADRES en correo electrónico de la misma fecha. El 28 de marzo de 2025, se aplicó giro a tesorería, por valor de $1.123.597.077,00 atendiendo comunicación de la SNS 20253200100628361 del 27 de marzo de 2025, allegada a la ADRES en correo electrónico de la misma fecha..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</si>
</sst>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43" formatCode="_-* #,##0.00_-;\-* #,##0.0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/>
    <xf numFmtId="43" fontId="3" fillId="2" borderId="0" xfId="1" applyFont="1" applyFill="1"/>
    <xf numFmtId="4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5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8" fontId="2" fillId="2" borderId="0" xfId="0" applyNumberFormat="1" applyFont="1" applyFill="1"/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 xr:uid="{81738806-333A-476D-B6EC-58EA033D5198}"/>
    <cellStyle name="Millares 9" xfId="2" xr:uid="{53B66E1E-C0A5-4C79-8CFF-9113CA9AF283}"/>
    <cellStyle name="Millares 9 2" xfId="4" xr:uid="{B54EC228-9267-41B3-AFE6-127F7F9AB9E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1</xdr:row>
      <xdr:rowOff>0</xdr:rowOff>
    </xdr:from>
    <xdr:to>
      <xdr:col>1</xdr:col>
      <xdr:colOff>829627</xdr:colOff>
      <xdr:row>6</xdr:row>
      <xdr:rowOff>128058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4F9149-8E65-4F54-BC09-A351BC62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190500"/>
          <a:ext cx="1215919" cy="1232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7F6B-7336-403E-B6B1-A0002F0070C5}">
  <dimension ref="A1:S50"/>
  <sheetViews>
    <sheetView showGridLines="0" tabSelected="1" zoomScaleNormal="100" workbookViewId="0">
      <selection activeCell="A10" sqref="A10:A11"/>
    </sheetView>
  </sheetViews>
  <sheetFormatPr baseColWidth="10" defaultColWidth="11.42578125" defaultRowHeight="15" customHeight="1" x14ac:dyDescent="0.2"/>
  <cols>
    <col min="1" max="1" width="9.28515625" style="1" customWidth="1"/>
    <col min="2" max="2" width="28.28515625" style="1" bestFit="1" customWidth="1"/>
    <col min="3" max="3" width="20.7109375" style="1" bestFit="1" customWidth="1"/>
    <col min="4" max="4" width="21" style="1" bestFit="1" customWidth="1"/>
    <col min="5" max="5" width="21.140625" style="1" bestFit="1" customWidth="1"/>
    <col min="6" max="6" width="24" style="1" bestFit="1" customWidth="1"/>
    <col min="7" max="7" width="18.140625" style="1" bestFit="1" customWidth="1"/>
    <col min="8" max="8" width="18.140625" style="1" customWidth="1"/>
    <col min="9" max="10" width="20.28515625" style="1" bestFit="1" customWidth="1"/>
    <col min="11" max="11" width="18.28515625" style="1" customWidth="1"/>
    <col min="12" max="12" width="21.42578125" style="1" bestFit="1" customWidth="1"/>
    <col min="13" max="14" width="21.42578125" style="1" customWidth="1"/>
    <col min="15" max="15" width="27.5703125" style="1" customWidth="1"/>
    <col min="16" max="16" width="63.140625" style="1" customWidth="1"/>
    <col min="17" max="17" width="20.28515625" style="1" bestFit="1" customWidth="1"/>
    <col min="18" max="18" width="23.85546875" style="1" customWidth="1"/>
    <col min="19" max="19" width="18.7109375" style="1" bestFit="1" customWidth="1"/>
    <col min="20" max="29" width="11.42578125" style="1"/>
    <col min="30" max="30" width="11.42578125" style="1" customWidth="1"/>
    <col min="31" max="16384" width="11.42578125" style="1"/>
  </cols>
  <sheetData>
    <row r="1" spans="1:16" ht="1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15" customHeight="1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6"/>
      <c r="N2" s="6"/>
      <c r="O2" s="6"/>
    </row>
    <row r="3" spans="1:16" ht="1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1:16" ht="15" customHeight="1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6"/>
      <c r="N4" s="6"/>
      <c r="O4" s="6"/>
    </row>
    <row r="5" spans="1:16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s="14" customFormat="1" ht="27" customHeight="1" x14ac:dyDescent="0.2">
      <c r="A6" s="33" t="s">
        <v>75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5" customHeight="1" x14ac:dyDescent="0.2">
      <c r="A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s="19" customFormat="1" ht="15" customHeight="1" x14ac:dyDescent="0.2">
      <c r="A8" s="7" t="s">
        <v>74</v>
      </c>
      <c r="B8" s="15"/>
      <c r="C8" s="16"/>
      <c r="D8" s="17"/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4"/>
    </row>
    <row r="9" spans="1:16" s="19" customFormat="1" ht="15" customHeight="1" x14ac:dyDescent="0.2">
      <c r="A9" s="7"/>
      <c r="B9" s="15"/>
      <c r="C9" s="16"/>
      <c r="D9" s="17"/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4"/>
    </row>
    <row r="10" spans="1:16" s="14" customFormat="1" ht="21.75" customHeight="1" x14ac:dyDescent="0.2">
      <c r="A10" s="34" t="s">
        <v>32</v>
      </c>
      <c r="B10" s="31" t="s">
        <v>33</v>
      </c>
      <c r="C10" s="36" t="s">
        <v>34</v>
      </c>
      <c r="D10" s="36"/>
      <c r="E10" s="36"/>
      <c r="F10" s="37" t="s">
        <v>35</v>
      </c>
      <c r="G10" s="38"/>
      <c r="H10" s="38"/>
      <c r="I10" s="38"/>
      <c r="J10" s="38"/>
      <c r="K10" s="38"/>
      <c r="L10" s="38"/>
      <c r="M10" s="38"/>
      <c r="N10" s="38"/>
      <c r="O10" s="39"/>
      <c r="P10" s="31" t="s">
        <v>31</v>
      </c>
    </row>
    <row r="11" spans="1:16" s="14" customFormat="1" ht="40.5" customHeight="1" x14ac:dyDescent="0.2">
      <c r="A11" s="35"/>
      <c r="B11" s="31"/>
      <c r="C11" s="9" t="s">
        <v>36</v>
      </c>
      <c r="D11" s="9" t="s">
        <v>37</v>
      </c>
      <c r="E11" s="9" t="s">
        <v>38</v>
      </c>
      <c r="F11" s="9" t="s">
        <v>39</v>
      </c>
      <c r="G11" s="9" t="s">
        <v>40</v>
      </c>
      <c r="H11" s="9" t="s">
        <v>45</v>
      </c>
      <c r="I11" s="9" t="s">
        <v>41</v>
      </c>
      <c r="J11" s="9" t="s">
        <v>42</v>
      </c>
      <c r="K11" s="9" t="s">
        <v>46</v>
      </c>
      <c r="L11" s="9" t="s">
        <v>43</v>
      </c>
      <c r="M11" s="9" t="s">
        <v>78</v>
      </c>
      <c r="N11" s="9" t="s">
        <v>79</v>
      </c>
      <c r="O11" s="9" t="s">
        <v>44</v>
      </c>
      <c r="P11" s="31"/>
    </row>
    <row r="12" spans="1:16" ht="15" customHeight="1" x14ac:dyDescent="0.2">
      <c r="A12" s="11" t="s">
        <v>0</v>
      </c>
      <c r="B12" s="11" t="s">
        <v>47</v>
      </c>
      <c r="C12" s="10">
        <v>41358057667.370026</v>
      </c>
      <c r="D12" s="10">
        <v>699462057.06000006</v>
      </c>
      <c r="E12" s="10">
        <v>40658595610.310028</v>
      </c>
      <c r="F12" s="10">
        <v>40652778109.760002</v>
      </c>
      <c r="G12" s="10">
        <v>30366848</v>
      </c>
      <c r="H12" s="10">
        <v>0</v>
      </c>
      <c r="I12" s="10">
        <v>0</v>
      </c>
      <c r="J12" s="10">
        <v>0</v>
      </c>
      <c r="K12" s="10">
        <v>0</v>
      </c>
      <c r="L12" s="10">
        <v>27265079922</v>
      </c>
      <c r="M12" s="10"/>
      <c r="N12" s="10"/>
      <c r="O12" s="10">
        <v>13357331339.76</v>
      </c>
      <c r="P12" s="20"/>
    </row>
    <row r="13" spans="1:16" ht="15" customHeight="1" x14ac:dyDescent="0.2">
      <c r="A13" s="11" t="s">
        <v>1</v>
      </c>
      <c r="B13" s="11" t="s">
        <v>48</v>
      </c>
      <c r="C13" s="10">
        <v>32782392587.720043</v>
      </c>
      <c r="D13" s="10">
        <v>321006385.6499998</v>
      </c>
      <c r="E13" s="10">
        <v>32461386202.070042</v>
      </c>
      <c r="F13" s="10">
        <v>32178018243.049999</v>
      </c>
      <c r="G13" s="10">
        <v>172434</v>
      </c>
      <c r="H13" s="10">
        <v>0</v>
      </c>
      <c r="I13" s="10">
        <v>0</v>
      </c>
      <c r="J13" s="10">
        <v>0</v>
      </c>
      <c r="K13" s="10">
        <v>0</v>
      </c>
      <c r="L13" s="10">
        <v>24362965843</v>
      </c>
      <c r="M13" s="10"/>
      <c r="N13" s="10"/>
      <c r="O13" s="10">
        <v>7814879966.0500002</v>
      </c>
      <c r="P13" s="20"/>
    </row>
    <row r="14" spans="1:16" ht="12.75" x14ac:dyDescent="0.2">
      <c r="A14" s="11" t="s">
        <v>2</v>
      </c>
      <c r="B14" s="11" t="s">
        <v>49</v>
      </c>
      <c r="C14" s="10">
        <v>175019527464.42004</v>
      </c>
      <c r="D14" s="10">
        <v>4167951618.829989</v>
      </c>
      <c r="E14" s="10">
        <v>170851575845.59006</v>
      </c>
      <c r="F14" s="10">
        <v>170740668006.89001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127127396090</v>
      </c>
      <c r="M14" s="10"/>
      <c r="N14" s="10"/>
      <c r="O14" s="10">
        <v>43613271916.889999</v>
      </c>
      <c r="P14" s="24"/>
    </row>
    <row r="15" spans="1:16" ht="15" customHeight="1" x14ac:dyDescent="0.2">
      <c r="A15" s="11" t="s">
        <v>3</v>
      </c>
      <c r="B15" s="11" t="s">
        <v>50</v>
      </c>
      <c r="C15" s="10">
        <v>18770157178.949997</v>
      </c>
      <c r="D15" s="10">
        <v>596954431.18999851</v>
      </c>
      <c r="E15" s="10">
        <v>18173202747.759998</v>
      </c>
      <c r="F15" s="10">
        <v>18043622973.400002</v>
      </c>
      <c r="G15" s="10">
        <v>1267770</v>
      </c>
      <c r="H15" s="10">
        <v>0</v>
      </c>
      <c r="I15" s="10">
        <v>0</v>
      </c>
      <c r="J15" s="10">
        <v>0</v>
      </c>
      <c r="K15" s="10">
        <v>0</v>
      </c>
      <c r="L15" s="10">
        <v>14598466978</v>
      </c>
      <c r="M15" s="10"/>
      <c r="N15" s="10"/>
      <c r="O15" s="10">
        <v>3443888225.4000001</v>
      </c>
      <c r="P15" s="20"/>
    </row>
    <row r="16" spans="1:16" ht="12.75" x14ac:dyDescent="0.2">
      <c r="A16" s="11" t="s">
        <v>4</v>
      </c>
      <c r="B16" s="11" t="s">
        <v>51</v>
      </c>
      <c r="C16" s="10">
        <v>21463623514.830006</v>
      </c>
      <c r="D16" s="10">
        <v>591922146.52999961</v>
      </c>
      <c r="E16" s="10">
        <v>20871701368.300007</v>
      </c>
      <c r="F16" s="10">
        <v>20871700967.669998</v>
      </c>
      <c r="G16" s="10">
        <v>38827520</v>
      </c>
      <c r="H16" s="10">
        <v>0</v>
      </c>
      <c r="I16" s="10">
        <v>0</v>
      </c>
      <c r="J16" s="10">
        <v>0</v>
      </c>
      <c r="K16" s="10">
        <v>0</v>
      </c>
      <c r="L16" s="10">
        <v>17030415288</v>
      </c>
      <c r="M16" s="10"/>
      <c r="N16" s="10"/>
      <c r="O16" s="10">
        <v>3802458159.6700001</v>
      </c>
      <c r="P16" s="23"/>
    </row>
    <row r="17" spans="1:18" ht="101.25" x14ac:dyDescent="0.2">
      <c r="A17" s="11" t="s">
        <v>5</v>
      </c>
      <c r="B17" s="11" t="s">
        <v>52</v>
      </c>
      <c r="C17" s="10">
        <v>33215646135.279991</v>
      </c>
      <c r="D17" s="10">
        <v>1016783340.0100008</v>
      </c>
      <c r="E17" s="10">
        <v>32198862795.269989</v>
      </c>
      <c r="F17" s="10">
        <v>32188064758.810001</v>
      </c>
      <c r="G17" s="10">
        <v>1328625845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27078590145</v>
      </c>
      <c r="N17" s="28">
        <v>45715</v>
      </c>
      <c r="O17" s="10">
        <f>30859438913.81-M17</f>
        <v>3780848768.8100014</v>
      </c>
      <c r="P17" s="12" t="s">
        <v>84</v>
      </c>
      <c r="Q17" s="26"/>
      <c r="R17" s="26"/>
    </row>
    <row r="18" spans="1:18" ht="15" customHeight="1" x14ac:dyDescent="0.2">
      <c r="A18" s="11" t="s">
        <v>6</v>
      </c>
      <c r="B18" s="11" t="s">
        <v>53</v>
      </c>
      <c r="C18" s="10">
        <v>41018460017.670044</v>
      </c>
      <c r="D18" s="10">
        <v>658698960.69000006</v>
      </c>
      <c r="E18" s="10">
        <v>40359761056.980042</v>
      </c>
      <c r="F18" s="10">
        <v>40359760779.879997</v>
      </c>
      <c r="G18" s="10">
        <v>152884227</v>
      </c>
      <c r="H18" s="10">
        <v>0</v>
      </c>
      <c r="I18" s="10">
        <v>0</v>
      </c>
      <c r="J18" s="10">
        <v>0</v>
      </c>
      <c r="K18" s="10">
        <v>0</v>
      </c>
      <c r="L18" s="10">
        <v>21863159446</v>
      </c>
      <c r="M18" s="10"/>
      <c r="N18" s="10"/>
      <c r="O18" s="10">
        <v>18343717106.880001</v>
      </c>
      <c r="P18" s="20"/>
      <c r="Q18" s="26"/>
    </row>
    <row r="19" spans="1:18" ht="15" customHeight="1" x14ac:dyDescent="0.2">
      <c r="A19" s="11" t="s">
        <v>7</v>
      </c>
      <c r="B19" s="11" t="s">
        <v>54</v>
      </c>
      <c r="C19" s="10">
        <v>38031480273.890007</v>
      </c>
      <c r="D19" s="10">
        <v>809618376.45999956</v>
      </c>
      <c r="E19" s="10">
        <v>37221861897.430008</v>
      </c>
      <c r="F19" s="10">
        <v>37203087494.639999</v>
      </c>
      <c r="G19" s="10">
        <v>37424213</v>
      </c>
      <c r="H19" s="10">
        <v>0</v>
      </c>
      <c r="I19" s="10">
        <v>0</v>
      </c>
      <c r="J19" s="10">
        <v>0</v>
      </c>
      <c r="K19" s="10">
        <v>0</v>
      </c>
      <c r="L19" s="10">
        <v>14055794494</v>
      </c>
      <c r="M19" s="10"/>
      <c r="N19" s="10"/>
      <c r="O19" s="10">
        <v>23109868787.639999</v>
      </c>
      <c r="P19" s="20"/>
    </row>
    <row r="20" spans="1:18" ht="22.5" x14ac:dyDescent="0.2">
      <c r="A20" s="11" t="s">
        <v>8</v>
      </c>
      <c r="B20" s="11" t="s">
        <v>55</v>
      </c>
      <c r="C20" s="10">
        <v>54691743406.090027</v>
      </c>
      <c r="D20" s="10">
        <v>635652081.59000051</v>
      </c>
      <c r="E20" s="10">
        <v>54056091324.500023</v>
      </c>
      <c r="F20" s="10">
        <v>54056091324.5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35531334423</v>
      </c>
      <c r="M20" s="10"/>
      <c r="N20" s="10"/>
      <c r="O20" s="10">
        <v>18524756901.5</v>
      </c>
      <c r="P20" s="12" t="s">
        <v>76</v>
      </c>
    </row>
    <row r="21" spans="1:18" ht="15" customHeight="1" x14ac:dyDescent="0.2">
      <c r="A21" s="11" t="s">
        <v>9</v>
      </c>
      <c r="B21" s="11" t="s">
        <v>56</v>
      </c>
      <c r="C21" s="10">
        <v>14808047034.859999</v>
      </c>
      <c r="D21" s="10">
        <v>182630376.81999999</v>
      </c>
      <c r="E21" s="10">
        <v>14625416658.039999</v>
      </c>
      <c r="F21" s="10">
        <v>14625416658.040001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13138680773</v>
      </c>
      <c r="M21" s="10"/>
      <c r="N21" s="10"/>
      <c r="O21" s="10">
        <v>1486735885.04</v>
      </c>
      <c r="P21" s="20"/>
    </row>
    <row r="22" spans="1:18" ht="15" customHeight="1" x14ac:dyDescent="0.2">
      <c r="A22" s="11" t="s">
        <v>10</v>
      </c>
      <c r="B22" s="11" t="s">
        <v>57</v>
      </c>
      <c r="C22" s="10">
        <v>1061602457.4799998</v>
      </c>
      <c r="D22" s="10">
        <v>12200220.600000001</v>
      </c>
      <c r="E22" s="10">
        <v>1049402236.8799998</v>
      </c>
      <c r="F22" s="10">
        <v>1049402236.88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142735491</v>
      </c>
      <c r="M22" s="10"/>
      <c r="N22" s="10"/>
      <c r="O22" s="10">
        <v>906666745.88</v>
      </c>
      <c r="P22" s="20"/>
    </row>
    <row r="23" spans="1:18" ht="15" customHeight="1" x14ac:dyDescent="0.2">
      <c r="A23" s="11" t="s">
        <v>11</v>
      </c>
      <c r="B23" s="11" t="s">
        <v>58</v>
      </c>
      <c r="C23" s="10">
        <v>208516713844.27051</v>
      </c>
      <c r="D23" s="10">
        <v>6985148022.9399977</v>
      </c>
      <c r="E23" s="10">
        <v>201531565821.33051</v>
      </c>
      <c r="F23" s="10">
        <v>201472798039.54999</v>
      </c>
      <c r="G23" s="10">
        <v>1675725</v>
      </c>
      <c r="H23" s="10">
        <v>0</v>
      </c>
      <c r="I23" s="10">
        <v>0</v>
      </c>
      <c r="J23" s="10">
        <v>0</v>
      </c>
      <c r="K23" s="10">
        <v>0</v>
      </c>
      <c r="L23" s="10">
        <v>158372081834</v>
      </c>
      <c r="M23" s="10"/>
      <c r="N23" s="10"/>
      <c r="O23" s="10">
        <v>43099040480.550003</v>
      </c>
      <c r="P23" s="20"/>
    </row>
    <row r="24" spans="1:18" ht="12.75" x14ac:dyDescent="0.2">
      <c r="A24" s="11" t="s">
        <v>12</v>
      </c>
      <c r="B24" s="11" t="s">
        <v>59</v>
      </c>
      <c r="C24" s="10">
        <v>197800457804.14059</v>
      </c>
      <c r="D24" s="10">
        <v>4296858045.0700006</v>
      </c>
      <c r="E24" s="10">
        <v>193503599759.07059</v>
      </c>
      <c r="F24" s="10">
        <v>193418143009.29999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153345491370</v>
      </c>
      <c r="M24" s="10"/>
      <c r="N24" s="10"/>
      <c r="O24" s="10">
        <v>40072651639.300003</v>
      </c>
      <c r="P24" s="21"/>
    </row>
    <row r="25" spans="1:18" ht="15" customHeight="1" x14ac:dyDescent="0.2">
      <c r="A25" s="11" t="s">
        <v>13</v>
      </c>
      <c r="B25" s="11" t="s">
        <v>60</v>
      </c>
      <c r="C25" s="10">
        <v>41376160765.359924</v>
      </c>
      <c r="D25" s="10">
        <v>1386972002.6599998</v>
      </c>
      <c r="E25" s="10">
        <v>39989188762.699921</v>
      </c>
      <c r="F25" s="10">
        <v>39987205692.300003</v>
      </c>
      <c r="G25" s="10">
        <v>590291368</v>
      </c>
      <c r="H25" s="10">
        <v>0</v>
      </c>
      <c r="I25" s="10">
        <v>0</v>
      </c>
      <c r="J25" s="10">
        <v>0</v>
      </c>
      <c r="K25" s="10">
        <v>0</v>
      </c>
      <c r="L25" s="10">
        <v>13504776200</v>
      </c>
      <c r="M25" s="10"/>
      <c r="N25" s="10"/>
      <c r="O25" s="10">
        <v>25892138124.299999</v>
      </c>
      <c r="P25" s="20"/>
    </row>
    <row r="26" spans="1:18" ht="15" customHeight="1" x14ac:dyDescent="0.2">
      <c r="A26" s="11" t="s">
        <v>14</v>
      </c>
      <c r="B26" s="11" t="s">
        <v>61</v>
      </c>
      <c r="C26" s="10">
        <v>116533161492.40993</v>
      </c>
      <c r="D26" s="10">
        <v>6242869370.0099993</v>
      </c>
      <c r="E26" s="10">
        <v>110290292122.39993</v>
      </c>
      <c r="F26" s="10">
        <v>110272702792.32001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76060134556</v>
      </c>
      <c r="M26" s="10"/>
      <c r="N26" s="10"/>
      <c r="O26" s="10">
        <v>34212568236.32</v>
      </c>
      <c r="P26" s="20"/>
    </row>
    <row r="27" spans="1:18" ht="15" customHeight="1" x14ac:dyDescent="0.2">
      <c r="A27" s="11" t="s">
        <v>15</v>
      </c>
      <c r="B27" s="11" t="s">
        <v>62</v>
      </c>
      <c r="C27" s="10">
        <v>10112578903.330015</v>
      </c>
      <c r="D27" s="10">
        <v>274700414.74999994</v>
      </c>
      <c r="E27" s="10">
        <v>9837878488.5800152</v>
      </c>
      <c r="F27" s="10">
        <v>9837878488.5799999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6347583039</v>
      </c>
      <c r="M27" s="10"/>
      <c r="N27" s="10"/>
      <c r="O27" s="10">
        <v>3490295449.5799999</v>
      </c>
      <c r="P27" s="20"/>
    </row>
    <row r="28" spans="1:18" ht="15" customHeight="1" x14ac:dyDescent="0.2">
      <c r="A28" s="11" t="s">
        <v>16</v>
      </c>
      <c r="B28" s="11" t="s">
        <v>63</v>
      </c>
      <c r="C28" s="10">
        <v>125846092922.38979</v>
      </c>
      <c r="D28" s="10">
        <v>6516295461.949996</v>
      </c>
      <c r="E28" s="10">
        <v>119329797460.43979</v>
      </c>
      <c r="F28" s="10">
        <v>119315418570.37</v>
      </c>
      <c r="G28" s="10">
        <v>112486838</v>
      </c>
      <c r="H28" s="10">
        <v>0</v>
      </c>
      <c r="I28" s="10">
        <v>0</v>
      </c>
      <c r="J28" s="10">
        <v>0</v>
      </c>
      <c r="K28" s="10">
        <v>0</v>
      </c>
      <c r="L28" s="10">
        <v>100192138631</v>
      </c>
      <c r="M28" s="10"/>
      <c r="N28" s="10"/>
      <c r="O28" s="10">
        <v>19010793101.369999</v>
      </c>
      <c r="P28" s="20"/>
    </row>
    <row r="29" spans="1:18" ht="15" customHeight="1" x14ac:dyDescent="0.2">
      <c r="A29" s="11" t="s">
        <v>17</v>
      </c>
      <c r="B29" s="11" t="s">
        <v>64</v>
      </c>
      <c r="C29" s="10">
        <v>25503078752.410004</v>
      </c>
      <c r="D29" s="10">
        <v>1163048393.0500016</v>
      </c>
      <c r="E29" s="10">
        <v>24340030359.360001</v>
      </c>
      <c r="F29" s="10">
        <v>24339263103.790001</v>
      </c>
      <c r="G29" s="10">
        <v>110328039</v>
      </c>
      <c r="H29" s="10">
        <v>0</v>
      </c>
      <c r="I29" s="10">
        <v>0</v>
      </c>
      <c r="J29" s="10">
        <v>0</v>
      </c>
      <c r="K29" s="10">
        <v>0</v>
      </c>
      <c r="L29" s="10">
        <v>19567639949</v>
      </c>
      <c r="M29" s="10"/>
      <c r="N29" s="10"/>
      <c r="O29" s="10">
        <v>4661295115.79</v>
      </c>
      <c r="P29" s="20"/>
    </row>
    <row r="30" spans="1:18" ht="12.75" x14ac:dyDescent="0.2">
      <c r="A30" s="11" t="s">
        <v>18</v>
      </c>
      <c r="B30" s="11" t="s">
        <v>65</v>
      </c>
      <c r="C30" s="10">
        <v>167077161336.45996</v>
      </c>
      <c r="D30" s="10">
        <v>2456238548.7500005</v>
      </c>
      <c r="E30" s="10">
        <v>164620922787.70996</v>
      </c>
      <c r="F30" s="10">
        <v>164618528415.41</v>
      </c>
      <c r="G30" s="10">
        <v>2149017056</v>
      </c>
      <c r="H30" s="10">
        <v>0</v>
      </c>
      <c r="I30" s="10">
        <v>0</v>
      </c>
      <c r="J30" s="10">
        <v>0</v>
      </c>
      <c r="K30" s="10">
        <v>10490600</v>
      </c>
      <c r="L30" s="10">
        <v>125299975413</v>
      </c>
      <c r="M30" s="10"/>
      <c r="N30" s="10"/>
      <c r="O30" s="10">
        <v>37159045346.410004</v>
      </c>
      <c r="P30" s="23"/>
    </row>
    <row r="31" spans="1:18" ht="22.5" x14ac:dyDescent="0.2">
      <c r="A31" s="11" t="s">
        <v>19</v>
      </c>
      <c r="B31" s="11" t="s">
        <v>66</v>
      </c>
      <c r="C31" s="10">
        <v>194690912165.0903</v>
      </c>
      <c r="D31" s="10">
        <v>7493049985.5799627</v>
      </c>
      <c r="E31" s="10">
        <v>187197862179.51035</v>
      </c>
      <c r="F31" s="10">
        <v>187131164899.41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143151461882</v>
      </c>
      <c r="M31" s="10"/>
      <c r="N31" s="10"/>
      <c r="O31" s="10">
        <v>43979703017.410004</v>
      </c>
      <c r="P31" s="12" t="s">
        <v>77</v>
      </c>
    </row>
    <row r="32" spans="1:18" ht="15" customHeight="1" x14ac:dyDescent="0.2">
      <c r="A32" s="11" t="s">
        <v>20</v>
      </c>
      <c r="B32" s="11" t="s">
        <v>67</v>
      </c>
      <c r="C32" s="10">
        <v>230507000099.26962</v>
      </c>
      <c r="D32" s="10">
        <v>3206464803.6100087</v>
      </c>
      <c r="E32" s="10">
        <v>227300535295.65961</v>
      </c>
      <c r="F32" s="10">
        <v>227295257442.64999</v>
      </c>
      <c r="G32" s="10">
        <v>624945407</v>
      </c>
      <c r="H32" s="10">
        <v>0</v>
      </c>
      <c r="I32" s="10">
        <v>0</v>
      </c>
      <c r="J32" s="10">
        <v>0</v>
      </c>
      <c r="K32" s="10">
        <v>0</v>
      </c>
      <c r="L32" s="10">
        <v>202254812276</v>
      </c>
      <c r="M32" s="10"/>
      <c r="N32" s="10"/>
      <c r="O32" s="10">
        <v>24415499759.650002</v>
      </c>
      <c r="P32" s="20"/>
    </row>
    <row r="33" spans="1:19" ht="12.75" x14ac:dyDescent="0.2">
      <c r="A33" s="11" t="s">
        <v>21</v>
      </c>
      <c r="B33" s="11" t="s">
        <v>66</v>
      </c>
      <c r="C33" s="10">
        <v>730100635705.04895</v>
      </c>
      <c r="D33" s="10">
        <v>11841581067.180021</v>
      </c>
      <c r="E33" s="10">
        <v>718259054637.8689</v>
      </c>
      <c r="F33" s="10">
        <v>717960323697.45996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567253198891</v>
      </c>
      <c r="M33" s="10"/>
      <c r="N33" s="10"/>
      <c r="O33" s="10">
        <v>150707124806.45999</v>
      </c>
      <c r="P33" s="21"/>
    </row>
    <row r="34" spans="1:19" ht="73.5" customHeight="1" x14ac:dyDescent="0.2">
      <c r="A34" s="11" t="s">
        <v>22</v>
      </c>
      <c r="B34" s="11" t="s">
        <v>68</v>
      </c>
      <c r="C34" s="10">
        <v>4777560242.579999</v>
      </c>
      <c r="D34" s="10">
        <v>271745821.86000013</v>
      </c>
      <c r="E34" s="10">
        <v>4505814420.7199993</v>
      </c>
      <c r="F34" s="10">
        <v>4500240387.3599997</v>
      </c>
      <c r="G34" s="10">
        <v>283295</v>
      </c>
      <c r="H34" s="10">
        <v>0</v>
      </c>
      <c r="I34" s="10">
        <v>0</v>
      </c>
      <c r="J34" s="10">
        <v>0</v>
      </c>
      <c r="K34" s="10">
        <v>0</v>
      </c>
      <c r="L34" s="10">
        <v>148357</v>
      </c>
      <c r="M34" s="10">
        <v>3821899838</v>
      </c>
      <c r="N34" s="28">
        <v>45712</v>
      </c>
      <c r="O34" s="10">
        <f>4499808735.36-M34</f>
        <v>677908897.35999966</v>
      </c>
      <c r="P34" s="25" t="s">
        <v>80</v>
      </c>
      <c r="Q34" s="26"/>
    </row>
    <row r="35" spans="1:19" ht="15" customHeight="1" x14ac:dyDescent="0.2">
      <c r="A35" s="11" t="s">
        <v>23</v>
      </c>
      <c r="B35" s="11" t="s">
        <v>69</v>
      </c>
      <c r="C35" s="10">
        <v>2941098507.8399997</v>
      </c>
      <c r="D35" s="10">
        <v>84398016.099999979</v>
      </c>
      <c r="E35" s="10">
        <v>2856700491.7399998</v>
      </c>
      <c r="F35" s="10">
        <v>2856700491.7399998</v>
      </c>
      <c r="G35" s="10">
        <v>6254472</v>
      </c>
      <c r="H35" s="10">
        <v>0</v>
      </c>
      <c r="I35" s="10">
        <v>0</v>
      </c>
      <c r="J35" s="10">
        <v>0</v>
      </c>
      <c r="K35" s="10">
        <v>0</v>
      </c>
      <c r="L35" s="10">
        <v>482185836</v>
      </c>
      <c r="M35" s="10"/>
      <c r="N35" s="10"/>
      <c r="O35" s="10">
        <v>2368260183.7399998</v>
      </c>
      <c r="P35" s="20"/>
    </row>
    <row r="36" spans="1:19" ht="15" customHeight="1" x14ac:dyDescent="0.2">
      <c r="A36" s="11" t="s">
        <v>24</v>
      </c>
      <c r="B36" s="11" t="s">
        <v>70</v>
      </c>
      <c r="C36" s="10">
        <v>4066587.12</v>
      </c>
      <c r="D36" s="10">
        <v>420276.6</v>
      </c>
      <c r="E36" s="10">
        <v>3646310.52</v>
      </c>
      <c r="F36" s="10">
        <v>3646310.52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/>
      <c r="N36" s="10"/>
      <c r="O36" s="10">
        <v>3646310.52</v>
      </c>
      <c r="P36" s="20"/>
    </row>
    <row r="37" spans="1:19" ht="15" customHeight="1" x14ac:dyDescent="0.2">
      <c r="A37" s="11" t="s">
        <v>25</v>
      </c>
      <c r="B37" s="11" t="s">
        <v>71</v>
      </c>
      <c r="C37" s="10">
        <v>3999037579.7600002</v>
      </c>
      <c r="D37" s="10">
        <v>309868258.99999988</v>
      </c>
      <c r="E37" s="10">
        <v>3689169320.7600002</v>
      </c>
      <c r="F37" s="10">
        <v>3687548000.2199998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1480216684</v>
      </c>
      <c r="M37" s="10"/>
      <c r="N37" s="10"/>
      <c r="O37" s="10">
        <v>2207331316.2199998</v>
      </c>
      <c r="P37" s="20"/>
    </row>
    <row r="38" spans="1:19" ht="16.5" customHeight="1" x14ac:dyDescent="0.2">
      <c r="A38" s="11" t="s">
        <v>26</v>
      </c>
      <c r="B38" s="11" t="s">
        <v>68</v>
      </c>
      <c r="C38" s="10">
        <v>425583681813.15118</v>
      </c>
      <c r="D38" s="10">
        <v>6473923427.7999763</v>
      </c>
      <c r="E38" s="10">
        <v>419109758385.3512</v>
      </c>
      <c r="F38" s="10">
        <v>418855341315.07001</v>
      </c>
      <c r="G38" s="10">
        <v>332552690</v>
      </c>
      <c r="H38" s="10">
        <v>0</v>
      </c>
      <c r="I38" s="10">
        <v>0</v>
      </c>
      <c r="J38" s="10">
        <v>0</v>
      </c>
      <c r="K38" s="10">
        <v>0</v>
      </c>
      <c r="L38" s="10">
        <v>330040063446</v>
      </c>
      <c r="M38" s="10"/>
      <c r="N38" s="10"/>
      <c r="O38" s="10">
        <v>88482725179.070007</v>
      </c>
      <c r="P38" s="20"/>
    </row>
    <row r="39" spans="1:19" s="13" customFormat="1" ht="130.5" customHeight="1" x14ac:dyDescent="0.2">
      <c r="A39" s="11" t="s">
        <v>27</v>
      </c>
      <c r="B39" s="11" t="s">
        <v>72</v>
      </c>
      <c r="C39" s="10">
        <v>200795201534.98071</v>
      </c>
      <c r="D39" s="10">
        <v>3453246364.5599985</v>
      </c>
      <c r="E39" s="10">
        <v>197341955170.42072</v>
      </c>
      <c r="F39" s="10">
        <v>197341116374.82001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175301231792</v>
      </c>
      <c r="N39" s="27">
        <v>45699</v>
      </c>
      <c r="O39" s="10">
        <f>197341116374.82-M39</f>
        <v>22039884582.820007</v>
      </c>
      <c r="P39" s="12" t="s">
        <v>81</v>
      </c>
      <c r="Q39" s="1"/>
      <c r="R39" s="30"/>
      <c r="S39" s="1"/>
    </row>
    <row r="40" spans="1:19" s="13" customFormat="1" ht="126.75" customHeight="1" x14ac:dyDescent="0.2">
      <c r="A40" s="11" t="s">
        <v>28</v>
      </c>
      <c r="B40" s="11" t="s">
        <v>73</v>
      </c>
      <c r="C40" s="10">
        <v>235499084590.81995</v>
      </c>
      <c r="D40" s="10">
        <v>3684575584.3700047</v>
      </c>
      <c r="E40" s="10">
        <v>231814509006.44995</v>
      </c>
      <c r="F40" s="10">
        <v>231809675598.82999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f>152283157602+57747886520</f>
        <v>210031044122</v>
      </c>
      <c r="N40" s="29" t="s">
        <v>82</v>
      </c>
      <c r="O40" s="10">
        <f>231809675598.83-M40</f>
        <v>21778631476.829987</v>
      </c>
      <c r="P40" s="12" t="s">
        <v>83</v>
      </c>
      <c r="R40" s="5"/>
      <c r="S40" s="1"/>
    </row>
    <row r="41" spans="1:19" ht="15" customHeight="1" x14ac:dyDescent="0.2">
      <c r="A41" s="11" t="s">
        <v>29</v>
      </c>
      <c r="B41" s="11" t="s">
        <v>71</v>
      </c>
      <c r="C41" s="10">
        <v>328702603538.3606</v>
      </c>
      <c r="D41" s="10">
        <v>5391102379.1799812</v>
      </c>
      <c r="E41" s="10">
        <v>323311501159.1806</v>
      </c>
      <c r="F41" s="10">
        <v>323167838473.5</v>
      </c>
      <c r="G41" s="10">
        <v>0</v>
      </c>
      <c r="H41" s="10">
        <v>0</v>
      </c>
      <c r="I41" s="10">
        <v>0</v>
      </c>
      <c r="J41" s="10">
        <v>1176079013</v>
      </c>
      <c r="K41" s="10">
        <v>0</v>
      </c>
      <c r="L41" s="10">
        <v>288150928104</v>
      </c>
      <c r="M41" s="10"/>
      <c r="N41" s="10"/>
      <c r="O41" s="10">
        <v>33840831356.5</v>
      </c>
      <c r="P41" s="20"/>
      <c r="Q41" s="5"/>
      <c r="R41" s="5"/>
    </row>
    <row r="42" spans="1:19" ht="15" customHeight="1" x14ac:dyDescent="0.2">
      <c r="A42" s="31" t="s">
        <v>30</v>
      </c>
      <c r="B42" s="31"/>
      <c r="C42" s="8">
        <f>SUM(C12:C41)</f>
        <v>3722587025923.3525</v>
      </c>
      <c r="D42" s="8">
        <f>SUM(D12:D41)</f>
        <v>81225386240.449936</v>
      </c>
      <c r="E42" s="8">
        <f>SUM(E12:E41)</f>
        <v>3641361639682.9023</v>
      </c>
      <c r="F42" s="8">
        <f>SUM(F12:F41)</f>
        <v>3639839402656.7202</v>
      </c>
      <c r="G42" s="8">
        <f>SUM(G12:G41)</f>
        <v>5517403747</v>
      </c>
      <c r="H42" s="8">
        <f t="shared" ref="H42:M42" si="0">SUM(H12:H41)</f>
        <v>0</v>
      </c>
      <c r="I42" s="8">
        <f t="shared" si="0"/>
        <v>0</v>
      </c>
      <c r="J42" s="8">
        <f t="shared" si="0"/>
        <v>1176079013</v>
      </c>
      <c r="K42" s="8">
        <f>SUM(K12:K41)</f>
        <v>10490600</v>
      </c>
      <c r="L42" s="8">
        <f t="shared" si="0"/>
        <v>2480618865216</v>
      </c>
      <c r="M42" s="8">
        <f t="shared" si="0"/>
        <v>416232765897</v>
      </c>
      <c r="N42" s="8"/>
      <c r="O42" s="8">
        <f>SUM(O12:O41)</f>
        <v>736283798183.72009</v>
      </c>
      <c r="P42" s="22"/>
      <c r="R42" s="5"/>
    </row>
    <row r="43" spans="1:19" ht="1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R43" s="5"/>
    </row>
    <row r="44" spans="1:19" ht="1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1:19" ht="15" customHeight="1" x14ac:dyDescent="0.2">
      <c r="G45" s="5"/>
      <c r="H45" s="5"/>
      <c r="I45" s="5"/>
      <c r="L45" s="5"/>
      <c r="M45" s="5"/>
      <c r="N45" s="5"/>
    </row>
    <row r="46" spans="1:19" ht="15" customHeight="1" x14ac:dyDescent="0.2">
      <c r="G46" s="5"/>
      <c r="I46" s="5"/>
      <c r="K46" s="5"/>
      <c r="L46" s="5"/>
      <c r="M46" s="5"/>
      <c r="N46" s="5"/>
    </row>
    <row r="47" spans="1:19" ht="15" customHeight="1" x14ac:dyDescent="0.2">
      <c r="I47" s="5"/>
      <c r="J47" s="5"/>
      <c r="K47" s="5"/>
      <c r="L47" s="5"/>
      <c r="M47" s="5"/>
      <c r="N47" s="5"/>
    </row>
    <row r="48" spans="1:19" ht="15" customHeight="1" x14ac:dyDescent="0.2">
      <c r="K48" s="5"/>
    </row>
    <row r="49" spans="12:14" ht="15" customHeight="1" x14ac:dyDescent="0.2">
      <c r="L49" s="5"/>
      <c r="M49" s="5"/>
      <c r="N49" s="5"/>
    </row>
    <row r="50" spans="12:14" ht="15" customHeight="1" x14ac:dyDescent="0.2">
      <c r="L50" s="5"/>
      <c r="M50" s="5"/>
      <c r="N50" s="5"/>
    </row>
  </sheetData>
  <mergeCells count="9">
    <mergeCell ref="A42:B42"/>
    <mergeCell ref="A2:L2"/>
    <mergeCell ref="A4:L4"/>
    <mergeCell ref="A6:P6"/>
    <mergeCell ref="A10:A11"/>
    <mergeCell ref="B10:B11"/>
    <mergeCell ref="C10:E10"/>
    <mergeCell ref="F10:O10"/>
    <mergeCell ref="P10:P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2025</iril>
    <szdw xmlns="a904e863-f9c3-44e7-be1b-41a106896d87">2</szd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D05AB0-1282-428C-B630-945D03550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4e863-f9c3-44e7-be1b-41a106896d87"/>
    <ds:schemaRef ds:uri="5b63cd12-9a8a-4e54-be72-90651e442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3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 Giro A EPS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Gina Paola Diaz Angulo</cp:lastModifiedBy>
  <dcterms:created xsi:type="dcterms:W3CDTF">2024-01-26T14:13:03Z</dcterms:created>
  <dcterms:modified xsi:type="dcterms:W3CDTF">2025-04-04T22:10:46Z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