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.diaz\AppData\Local\Microsoft\Windows\INetCache\Content.Outlook\AVEN2O3I\"/>
    </mc:Choice>
  </mc:AlternateContent>
  <xr:revisionPtr revIDLastSave="0" documentId="13_ncr:1_{EA542C08-DA50-46D9-AA0B-4CE422B13B41}" xr6:coauthVersionLast="47" xr6:coauthVersionMax="47" xr10:uidLastSave="{00000000-0000-0000-0000-000000000000}"/>
  <bookViews>
    <workbookView xWindow="-120" yWindow="-120" windowWidth="29040" windowHeight="15720" tabRatio="582" xr2:uid="{00000000-000D-0000-FFFF-FFFF00000000}"/>
  </bookViews>
  <sheets>
    <sheet name="Certificacion Giro A EPS" sheetId="3" r:id="rId1"/>
  </sheets>
  <definedNames>
    <definedName name="_xlnm._FilterDatabase" localSheetId="0" hidden="1">'Certificacion Giro A EPS'!$A$10:$P$42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3" l="1"/>
  <c r="M42" i="3"/>
  <c r="O39" i="3"/>
  <c r="O40" i="3"/>
  <c r="C42" i="3" l="1"/>
  <c r="H42" i="3"/>
  <c r="K42" i="3"/>
  <c r="L42" i="3"/>
  <c r="D42" i="3"/>
  <c r="E42" i="3"/>
  <c r="F42" i="3"/>
  <c r="I42" i="3"/>
  <c r="G42" i="3" l="1"/>
  <c r="J42" i="3" l="1"/>
</calcChain>
</file>

<file path=xl/sharedStrings.xml><?xml version="1.0" encoding="utf-8"?>
<sst xmlns="http://schemas.openxmlformats.org/spreadsheetml/2006/main" count="84" uniqueCount="81">
  <si>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</si>
  <si>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</si>
  <si>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</si>
  <si>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</si>
  <si>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</si>
  <si>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</si>
  <si>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</si>
  <si>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</si>
  <si>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</si>
  <si>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</si>
  <si>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</si>
  <si>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</si>
  <si>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</si>
  <si>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</si>
  <si>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</si>
  <si>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</si>
  <si>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</si>
  <si>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</si>
  <si>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</si>
  <si>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</si>
  <si>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</si>
  <si>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</si>
  <si>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</si>
  <si>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</si>
  <si>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EPSS47</t>
  </si>
  <si>
    <t>EPSS48</t>
  </si>
  <si>
    <t>ESS024</t>
  </si>
  <si>
    <t>ESS062</t>
  </si>
  <si>
    <t>ESS118</t>
  </si>
  <si>
    <t>ESS207</t>
  </si>
  <si>
    <t>TOTAL</t>
  </si>
  <si>
    <t>Observación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</si>
  <si>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</si>
  <si>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</si>
  <si>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</si>
  <si>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</si>
  <si>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</si>
  <si>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</si>
  <si>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</si>
  <si>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</si>
  <si>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</si>
  <si>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</si>
  <si>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</si>
  <si>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</si>
  <si>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</si>
  <si>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Hemofilia</t>
  </si>
  <si>
    <t>Recobros</t>
  </si>
  <si>
    <t>Fecha de giro: 07/04/2025</t>
  </si>
  <si>
    <t>LIQUIDACIÓN MENSUAL DE AFILIADOS - GIRO A ENTIDADES PROMOTORAS DE SALUD
ABRIL 2025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</si>
  <si>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</si>
  <si>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</si>
  <si>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</si>
  <si>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</si>
  <si>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</si>
  <si>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</si>
  <si>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</si>
  <si>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</si>
  <si>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</si>
  <si>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</si>
  <si>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</si>
  <si>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</si>
  <si>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</si>
  <si>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</si>
  <si>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</si>
  <si>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</si>
  <si>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</si>
  <si>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</si>
  <si>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</si>
  <si>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</si>
  <si>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</si>
  <si>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</si>
  <si>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</si>
  <si>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SALUD BOLÍVAR</t>
  </si>
  <si>
    <t>MUTUAL SER</t>
  </si>
  <si>
    <t>ASMET SALUD</t>
  </si>
  <si>
    <t>EMSSANAR</t>
  </si>
  <si>
    <t xml:space="preserve">Del "Giro Neto a EPS" no se aplicó $29.292.581.552,00 en virtud de la Resolución 2023320030001459-6 del 8 de marzo 2023 de la SNS. </t>
  </si>
  <si>
    <t>Giro Directo a IPS y/o proveedores - Complemento**</t>
  </si>
  <si>
    <t>Fecha de giro Complemento</t>
  </si>
  <si>
    <t>Del "Giro Neto a EPS" no se aplicó $210.352.848.889,00, en virtud de la Resolución 2023320030002757-6 del 9 de mayo 2023 de la SNS.  El 16 de abril de 2025, se aplicó giro a IPS, por valor de $185.699.166.969  atendiendo comunicación de la SNS 20253200100836091 del 11 de abril de 2025, allegada a la ADRES en correo electrónico de la misma fecha.</t>
  </si>
  <si>
    <t>Del "Giro Neto a EPS" no se aplicó $177.789.799.266,00 en virtud de la Resolución 2023320030001433-6 del 6 de marzo 2023 de la SNS.El 10 de abril de 2025, se aplicó giro a IPS, por valor de 174.374.509.685  atendiendo comunicación de la SNS 20253200100695981 del 2 de abril de 2025, allegada a la ADRES en correo electrónico del 2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</si>
</sst>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6" fillId="3" borderId="1" xfId="5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</cellXfs>
  <cellStyles count="9">
    <cellStyle name="Millares" xfId="1" builtinId="3"/>
    <cellStyle name="Millares 2" xfId="3" xr:uid="{81738806-333A-476D-B6EC-58EA033D5198}"/>
    <cellStyle name="Millares 2 2" xfId="7" xr:uid="{836D64C3-AB89-4C65-84AD-F5C7EB0802A5}"/>
    <cellStyle name="Millares 3" xfId="5" xr:uid="{B52A571B-67FE-458C-A1CB-48CCA9DD356E}"/>
    <cellStyle name="Millares 9" xfId="2" xr:uid="{53B66E1E-C0A5-4C79-8CFF-9113CA9AF283}"/>
    <cellStyle name="Millares 9 2" xfId="4" xr:uid="{B54EC228-9267-41B3-AFE6-127F7F9AB9E2}"/>
    <cellStyle name="Millares 9 2 2" xfId="8" xr:uid="{73A92A28-67E7-408E-8399-FE347EBB6E7F}"/>
    <cellStyle name="Millares 9 3" xfId="6" xr:uid="{CF9D6792-25BB-416A-B3D7-55B4CD6820EC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1</xdr:row>
      <xdr:rowOff>0</xdr:rowOff>
    </xdr:from>
    <xdr:to>
      <xdr:col>1</xdr:col>
      <xdr:colOff>829627</xdr:colOff>
      <xdr:row>6</xdr:row>
      <xdr:rowOff>128058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F9149-8E65-4F54-BC09-A351BC62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190500"/>
          <a:ext cx="1215919" cy="123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7F6B-7336-403E-B6B1-A0002F0070C5}">
  <dimension ref="A1:P47"/>
  <sheetViews>
    <sheetView showGridLines="0" tabSelected="1" zoomScaleNormal="100" workbookViewId="0">
      <selection activeCell="A10" sqref="A10:A11"/>
    </sheetView>
  </sheetViews>
  <sheetFormatPr baseColWidth="10" defaultColWidth="11.42578125" defaultRowHeight="15" customHeight="1" x14ac:dyDescent="0.2"/>
  <cols>
    <col min="1" max="1" width="9.28515625" style="1" customWidth="1"/>
    <col min="2" max="2" width="28.28515625" style="1" bestFit="1" customWidth="1"/>
    <col min="3" max="3" width="20.7109375" style="1" bestFit="1" customWidth="1"/>
    <col min="4" max="4" width="21" style="1" bestFit="1" customWidth="1"/>
    <col min="5" max="5" width="21.140625" style="1" bestFit="1" customWidth="1"/>
    <col min="6" max="6" width="24" style="1" bestFit="1" customWidth="1"/>
    <col min="7" max="7" width="18.140625" style="1" bestFit="1" customWidth="1"/>
    <col min="8" max="8" width="18.140625" style="1" customWidth="1"/>
    <col min="9" max="10" width="20.28515625" style="1" bestFit="1" customWidth="1"/>
    <col min="11" max="11" width="18.28515625" style="1" customWidth="1"/>
    <col min="12" max="12" width="21.42578125" style="1" bestFit="1" customWidth="1"/>
    <col min="13" max="14" width="21.42578125" style="1" customWidth="1"/>
    <col min="15" max="15" width="27.5703125" style="1" customWidth="1"/>
    <col min="16" max="16" width="63.140625" style="1" customWidth="1"/>
    <col min="17" max="17" width="11.42578125" style="1" customWidth="1"/>
    <col min="18" max="16384" width="11.42578125" style="1"/>
  </cols>
  <sheetData>
    <row r="1" spans="1:16" ht="1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</row>
    <row r="3" spans="1:16" ht="1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16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6"/>
      <c r="N4" s="6"/>
      <c r="O4" s="6"/>
    </row>
    <row r="5" spans="1:16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s="12" customFormat="1" ht="27" customHeight="1" x14ac:dyDescent="0.2">
      <c r="A6" s="35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s="17" customFormat="1" ht="15" customHeight="1" x14ac:dyDescent="0.2">
      <c r="A8" s="7" t="s">
        <v>47</v>
      </c>
      <c r="B8" s="13"/>
      <c r="C8" s="14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2"/>
    </row>
    <row r="9" spans="1:16" s="17" customFormat="1" ht="15" customHeight="1" x14ac:dyDescent="0.2">
      <c r="A9" s="7"/>
      <c r="B9" s="13"/>
      <c r="C9" s="14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2"/>
    </row>
    <row r="10" spans="1:16" s="12" customFormat="1" ht="21.75" customHeight="1" x14ac:dyDescent="0.2">
      <c r="A10" s="36" t="s">
        <v>32</v>
      </c>
      <c r="B10" s="33" t="s">
        <v>33</v>
      </c>
      <c r="C10" s="38" t="s">
        <v>34</v>
      </c>
      <c r="D10" s="38"/>
      <c r="E10" s="38"/>
      <c r="F10" s="39" t="s">
        <v>35</v>
      </c>
      <c r="G10" s="40"/>
      <c r="H10" s="40"/>
      <c r="I10" s="40"/>
      <c r="J10" s="40"/>
      <c r="K10" s="40"/>
      <c r="L10" s="40"/>
      <c r="M10" s="40"/>
      <c r="N10" s="40"/>
      <c r="O10" s="41"/>
      <c r="P10" s="33" t="s">
        <v>31</v>
      </c>
    </row>
    <row r="11" spans="1:16" s="12" customFormat="1" ht="40.5" customHeight="1" x14ac:dyDescent="0.2">
      <c r="A11" s="37"/>
      <c r="B11" s="33"/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45</v>
      </c>
      <c r="I11" s="9" t="s">
        <v>41</v>
      </c>
      <c r="J11" s="9" t="s">
        <v>42</v>
      </c>
      <c r="K11" s="9" t="s">
        <v>46</v>
      </c>
      <c r="L11" s="9" t="s">
        <v>43</v>
      </c>
      <c r="M11" s="31" t="s">
        <v>77</v>
      </c>
      <c r="N11" s="31" t="s">
        <v>78</v>
      </c>
      <c r="O11" s="9" t="s">
        <v>44</v>
      </c>
      <c r="P11" s="33"/>
    </row>
    <row r="12" spans="1:16" s="23" customFormat="1" ht="11.25" x14ac:dyDescent="0.2">
      <c r="A12" s="11" t="s">
        <v>0</v>
      </c>
      <c r="B12" s="28" t="s">
        <v>49</v>
      </c>
      <c r="C12" s="30">
        <v>43697370359</v>
      </c>
      <c r="D12" s="30">
        <v>1247550497</v>
      </c>
      <c r="E12" s="30">
        <v>42449819862</v>
      </c>
      <c r="F12" s="30">
        <v>42443547248</v>
      </c>
      <c r="G12" s="30">
        <v>112225155</v>
      </c>
      <c r="H12" s="30">
        <v>0</v>
      </c>
      <c r="I12" s="30">
        <v>0</v>
      </c>
      <c r="J12" s="30">
        <v>0</v>
      </c>
      <c r="K12" s="30">
        <v>0</v>
      </c>
      <c r="L12" s="30">
        <v>29685644507</v>
      </c>
      <c r="M12" s="30"/>
      <c r="N12" s="30"/>
      <c r="O12" s="10">
        <v>12645677586</v>
      </c>
      <c r="P12" s="18"/>
    </row>
    <row r="13" spans="1:16" s="23" customFormat="1" ht="11.25" x14ac:dyDescent="0.2">
      <c r="A13" s="11" t="s">
        <v>1</v>
      </c>
      <c r="B13" s="28" t="s">
        <v>50</v>
      </c>
      <c r="C13" s="30">
        <v>32838228141</v>
      </c>
      <c r="D13" s="30">
        <v>391333182</v>
      </c>
      <c r="E13" s="30">
        <v>32446894959</v>
      </c>
      <c r="F13" s="30">
        <v>32162659381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26107483680</v>
      </c>
      <c r="M13" s="30"/>
      <c r="N13" s="30"/>
      <c r="O13" s="10">
        <v>6055175701</v>
      </c>
      <c r="P13" s="18"/>
    </row>
    <row r="14" spans="1:16" s="23" customFormat="1" ht="11.25" x14ac:dyDescent="0.2">
      <c r="A14" s="11" t="s">
        <v>2</v>
      </c>
      <c r="B14" s="28" t="s">
        <v>51</v>
      </c>
      <c r="C14" s="30">
        <v>173815393390</v>
      </c>
      <c r="D14" s="30">
        <v>4054629024</v>
      </c>
      <c r="E14" s="30">
        <v>169760764366</v>
      </c>
      <c r="F14" s="30">
        <v>169645374109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147469338589</v>
      </c>
      <c r="M14" s="30"/>
      <c r="N14" s="30"/>
      <c r="O14" s="10">
        <v>22176035520</v>
      </c>
      <c r="P14" s="22"/>
    </row>
    <row r="15" spans="1:16" s="23" customFormat="1" ht="11.25" x14ac:dyDescent="0.2">
      <c r="A15" s="11" t="s">
        <v>3</v>
      </c>
      <c r="B15" s="28" t="s">
        <v>52</v>
      </c>
      <c r="C15" s="30">
        <v>19005792981</v>
      </c>
      <c r="D15" s="30">
        <v>390468877</v>
      </c>
      <c r="E15" s="30">
        <v>18615324104</v>
      </c>
      <c r="F15" s="30">
        <v>18485744347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14443379825</v>
      </c>
      <c r="M15" s="30"/>
      <c r="N15" s="30"/>
      <c r="O15" s="10">
        <v>4042364522</v>
      </c>
      <c r="P15" s="18"/>
    </row>
    <row r="16" spans="1:16" s="23" customFormat="1" ht="11.25" x14ac:dyDescent="0.2">
      <c r="A16" s="11" t="s">
        <v>4</v>
      </c>
      <c r="B16" s="28" t="s">
        <v>53</v>
      </c>
      <c r="C16" s="30">
        <v>21102386363</v>
      </c>
      <c r="D16" s="30">
        <v>719966780</v>
      </c>
      <c r="E16" s="30">
        <v>20382419583</v>
      </c>
      <c r="F16" s="30">
        <v>20382417837</v>
      </c>
      <c r="G16" s="30">
        <v>0</v>
      </c>
      <c r="H16" s="30">
        <v>0</v>
      </c>
      <c r="I16" s="30">
        <v>11533595</v>
      </c>
      <c r="J16" s="30">
        <v>0</v>
      </c>
      <c r="K16" s="30">
        <v>0</v>
      </c>
      <c r="L16" s="30">
        <v>18896196668</v>
      </c>
      <c r="M16" s="30"/>
      <c r="N16" s="30"/>
      <c r="O16" s="10">
        <v>1474687574</v>
      </c>
      <c r="P16" s="21"/>
    </row>
    <row r="17" spans="1:16" s="23" customFormat="1" ht="22.5" x14ac:dyDescent="0.2">
      <c r="A17" s="11" t="s">
        <v>5</v>
      </c>
      <c r="B17" s="28" t="s">
        <v>54</v>
      </c>
      <c r="C17" s="30">
        <v>33815252428</v>
      </c>
      <c r="D17" s="30">
        <v>1417108126</v>
      </c>
      <c r="E17" s="30">
        <v>32398144302</v>
      </c>
      <c r="F17" s="30">
        <v>32386954747.999992</v>
      </c>
      <c r="G17" s="30">
        <v>367249761</v>
      </c>
      <c r="H17" s="30">
        <v>0</v>
      </c>
      <c r="I17" s="30">
        <v>21903241</v>
      </c>
      <c r="J17" s="30">
        <v>0</v>
      </c>
      <c r="K17" s="30">
        <v>0</v>
      </c>
      <c r="L17" s="30">
        <v>0</v>
      </c>
      <c r="M17" s="30"/>
      <c r="N17" s="30"/>
      <c r="O17" s="10">
        <v>31997801745.999992</v>
      </c>
      <c r="P17" s="25" t="s">
        <v>76</v>
      </c>
    </row>
    <row r="18" spans="1:16" s="23" customFormat="1" ht="11.25" x14ac:dyDescent="0.2">
      <c r="A18" s="11" t="s">
        <v>6</v>
      </c>
      <c r="B18" s="28" t="s">
        <v>55</v>
      </c>
      <c r="C18" s="30">
        <v>40837021304</v>
      </c>
      <c r="D18" s="30">
        <v>1199024259</v>
      </c>
      <c r="E18" s="30">
        <v>39637997045</v>
      </c>
      <c r="F18" s="30">
        <v>39637997045</v>
      </c>
      <c r="G18" s="30">
        <v>36533</v>
      </c>
      <c r="H18" s="30">
        <v>0</v>
      </c>
      <c r="I18" s="30">
        <v>0</v>
      </c>
      <c r="J18" s="30">
        <v>0</v>
      </c>
      <c r="K18" s="30">
        <v>0</v>
      </c>
      <c r="L18" s="30">
        <v>17256649675</v>
      </c>
      <c r="M18" s="30"/>
      <c r="N18" s="30"/>
      <c r="O18" s="10">
        <v>22381310837.000004</v>
      </c>
      <c r="P18" s="18"/>
    </row>
    <row r="19" spans="1:16" s="23" customFormat="1" ht="11.25" x14ac:dyDescent="0.2">
      <c r="A19" s="11" t="s">
        <v>7</v>
      </c>
      <c r="B19" s="28" t="s">
        <v>56</v>
      </c>
      <c r="C19" s="30">
        <v>38013465974</v>
      </c>
      <c r="D19" s="30">
        <v>873066211</v>
      </c>
      <c r="E19" s="30">
        <v>37140399763</v>
      </c>
      <c r="F19" s="30">
        <v>37121753909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18917595711</v>
      </c>
      <c r="M19" s="30"/>
      <c r="N19" s="30"/>
      <c r="O19" s="10">
        <v>18204158198</v>
      </c>
      <c r="P19" s="18"/>
    </row>
    <row r="20" spans="1:16" s="23" customFormat="1" ht="11.25" x14ac:dyDescent="0.2">
      <c r="A20" s="11" t="s">
        <v>8</v>
      </c>
      <c r="B20" s="28" t="s">
        <v>57</v>
      </c>
      <c r="C20" s="30">
        <v>55637260926</v>
      </c>
      <c r="D20" s="30">
        <v>1230283818</v>
      </c>
      <c r="E20" s="30">
        <v>54406977108</v>
      </c>
      <c r="F20" s="30">
        <v>54406977108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34611698272</v>
      </c>
      <c r="M20" s="30"/>
      <c r="N20" s="30"/>
      <c r="O20" s="10">
        <v>19795278836</v>
      </c>
      <c r="P20" s="18"/>
    </row>
    <row r="21" spans="1:16" s="23" customFormat="1" ht="11.25" x14ac:dyDescent="0.2">
      <c r="A21" s="11" t="s">
        <v>9</v>
      </c>
      <c r="B21" s="28" t="s">
        <v>58</v>
      </c>
      <c r="C21" s="30">
        <v>14723614297</v>
      </c>
      <c r="D21" s="30">
        <v>414761383</v>
      </c>
      <c r="E21" s="30">
        <v>14308852914</v>
      </c>
      <c r="F21" s="30">
        <v>14308852914</v>
      </c>
      <c r="G21" s="30">
        <v>11080454</v>
      </c>
      <c r="H21" s="30">
        <v>0</v>
      </c>
      <c r="I21" s="30">
        <v>3594887</v>
      </c>
      <c r="J21" s="30">
        <v>0</v>
      </c>
      <c r="K21" s="30">
        <v>0</v>
      </c>
      <c r="L21" s="30">
        <v>13270668374</v>
      </c>
      <c r="M21" s="30"/>
      <c r="N21" s="30"/>
      <c r="O21" s="10">
        <v>1023509199</v>
      </c>
      <c r="P21" s="18"/>
    </row>
    <row r="22" spans="1:16" s="23" customFormat="1" ht="11.25" x14ac:dyDescent="0.2">
      <c r="A22" s="11" t="s">
        <v>10</v>
      </c>
      <c r="B22" s="28" t="s">
        <v>59</v>
      </c>
      <c r="C22" s="30">
        <v>1056135111</v>
      </c>
      <c r="D22" s="30">
        <v>15035479</v>
      </c>
      <c r="E22" s="30">
        <v>1041099632</v>
      </c>
      <c r="F22" s="30">
        <v>1041099632</v>
      </c>
      <c r="G22" s="30">
        <v>1081831</v>
      </c>
      <c r="H22" s="30">
        <v>0</v>
      </c>
      <c r="I22" s="30">
        <v>0</v>
      </c>
      <c r="J22" s="30">
        <v>0</v>
      </c>
      <c r="K22" s="30">
        <v>0</v>
      </c>
      <c r="L22" s="30">
        <v>80913430</v>
      </c>
      <c r="M22" s="30"/>
      <c r="N22" s="30"/>
      <c r="O22" s="10">
        <v>959104371</v>
      </c>
      <c r="P22" s="18"/>
    </row>
    <row r="23" spans="1:16" s="23" customFormat="1" ht="11.25" x14ac:dyDescent="0.2">
      <c r="A23" s="11" t="s">
        <v>11</v>
      </c>
      <c r="B23" s="28" t="s">
        <v>60</v>
      </c>
      <c r="C23" s="30">
        <v>211005707098</v>
      </c>
      <c r="D23" s="30">
        <v>12682729883</v>
      </c>
      <c r="E23" s="30">
        <v>198322977215</v>
      </c>
      <c r="F23" s="30">
        <v>198259439362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107918784398</v>
      </c>
      <c r="M23" s="30"/>
      <c r="N23" s="30"/>
      <c r="O23" s="10">
        <v>90340654964</v>
      </c>
      <c r="P23" s="18"/>
    </row>
    <row r="24" spans="1:16" s="23" customFormat="1" ht="11.25" x14ac:dyDescent="0.2">
      <c r="A24" s="11" t="s">
        <v>12</v>
      </c>
      <c r="B24" s="28" t="s">
        <v>61</v>
      </c>
      <c r="C24" s="30">
        <v>200562353039</v>
      </c>
      <c r="D24" s="30">
        <v>6494939214</v>
      </c>
      <c r="E24" s="30">
        <v>194067413825</v>
      </c>
      <c r="F24" s="30">
        <v>193979776738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160672176646</v>
      </c>
      <c r="M24" s="30"/>
      <c r="N24" s="30"/>
      <c r="O24" s="10">
        <v>33307600092</v>
      </c>
      <c r="P24" s="19"/>
    </row>
    <row r="25" spans="1:16" s="23" customFormat="1" ht="11.25" x14ac:dyDescent="0.2">
      <c r="A25" s="11" t="s">
        <v>13</v>
      </c>
      <c r="B25" s="28" t="s">
        <v>62</v>
      </c>
      <c r="C25" s="30">
        <v>39551541393</v>
      </c>
      <c r="D25" s="30">
        <v>1793957555</v>
      </c>
      <c r="E25" s="30">
        <v>37757583838</v>
      </c>
      <c r="F25" s="30">
        <v>37756612673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8335807573</v>
      </c>
      <c r="M25" s="30"/>
      <c r="N25" s="30"/>
      <c r="O25" s="10">
        <v>29420805100</v>
      </c>
      <c r="P25" s="18"/>
    </row>
    <row r="26" spans="1:16" s="23" customFormat="1" ht="11.25" x14ac:dyDescent="0.2">
      <c r="A26" s="11" t="s">
        <v>14</v>
      </c>
      <c r="B26" s="28" t="s">
        <v>63</v>
      </c>
      <c r="C26" s="30">
        <v>127648899865</v>
      </c>
      <c r="D26" s="30">
        <v>19851118587</v>
      </c>
      <c r="E26" s="30">
        <v>107797781278</v>
      </c>
      <c r="F26" s="30">
        <v>107768651916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70266957650</v>
      </c>
      <c r="M26" s="30"/>
      <c r="N26" s="30"/>
      <c r="O26" s="10">
        <v>37501694266</v>
      </c>
      <c r="P26" s="18"/>
    </row>
    <row r="27" spans="1:16" s="23" customFormat="1" ht="11.25" x14ac:dyDescent="0.2">
      <c r="A27" s="11" t="s">
        <v>15</v>
      </c>
      <c r="B27" s="28" t="s">
        <v>64</v>
      </c>
      <c r="C27" s="30">
        <v>10045835546</v>
      </c>
      <c r="D27" s="30">
        <v>458424696</v>
      </c>
      <c r="E27" s="30">
        <v>9587410850</v>
      </c>
      <c r="F27" s="30">
        <v>9587410850</v>
      </c>
      <c r="G27" s="30">
        <v>98090535</v>
      </c>
      <c r="H27" s="30">
        <v>0</v>
      </c>
      <c r="I27" s="30">
        <v>0</v>
      </c>
      <c r="J27" s="30">
        <v>0</v>
      </c>
      <c r="K27" s="30">
        <v>0</v>
      </c>
      <c r="L27" s="30">
        <v>5969909583</v>
      </c>
      <c r="M27" s="30"/>
      <c r="N27" s="30"/>
      <c r="O27" s="10">
        <v>3519410732</v>
      </c>
      <c r="P27" s="18"/>
    </row>
    <row r="28" spans="1:16" s="23" customFormat="1" ht="11.25" x14ac:dyDescent="0.2">
      <c r="A28" s="11" t="s">
        <v>16</v>
      </c>
      <c r="B28" s="28" t="s">
        <v>65</v>
      </c>
      <c r="C28" s="30">
        <v>124479693611</v>
      </c>
      <c r="D28" s="30">
        <v>9802987602</v>
      </c>
      <c r="E28" s="30">
        <v>114676706009</v>
      </c>
      <c r="F28" s="30">
        <v>114661709952</v>
      </c>
      <c r="G28" s="30">
        <v>140219870</v>
      </c>
      <c r="H28" s="30">
        <v>0</v>
      </c>
      <c r="I28" s="30">
        <v>0</v>
      </c>
      <c r="J28" s="30">
        <v>0</v>
      </c>
      <c r="K28" s="30">
        <v>0</v>
      </c>
      <c r="L28" s="30">
        <v>108631634136</v>
      </c>
      <c r="M28" s="30"/>
      <c r="N28" s="30"/>
      <c r="O28" s="10">
        <v>5889855945.999999</v>
      </c>
      <c r="P28" s="18"/>
    </row>
    <row r="29" spans="1:16" s="23" customFormat="1" ht="11.25" x14ac:dyDescent="0.2">
      <c r="A29" s="11" t="s">
        <v>17</v>
      </c>
      <c r="B29" s="28" t="s">
        <v>66</v>
      </c>
      <c r="C29" s="30">
        <v>25008689883</v>
      </c>
      <c r="D29" s="30">
        <v>1486445972</v>
      </c>
      <c r="E29" s="30">
        <v>23522243911</v>
      </c>
      <c r="F29" s="30">
        <v>23522243911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20241603550</v>
      </c>
      <c r="M29" s="30"/>
      <c r="N29" s="30"/>
      <c r="O29" s="10">
        <v>3280640361</v>
      </c>
      <c r="P29" s="18"/>
    </row>
    <row r="30" spans="1:16" s="23" customFormat="1" ht="11.25" x14ac:dyDescent="0.2">
      <c r="A30" s="29" t="s">
        <v>18</v>
      </c>
      <c r="B30" s="19" t="s">
        <v>67</v>
      </c>
      <c r="C30" s="30">
        <v>166717648038</v>
      </c>
      <c r="D30" s="30">
        <v>3466914118</v>
      </c>
      <c r="E30" s="30">
        <v>163250733920</v>
      </c>
      <c r="F30" s="30">
        <v>163248313508</v>
      </c>
      <c r="G30" s="30">
        <v>182778144</v>
      </c>
      <c r="H30" s="30">
        <v>0</v>
      </c>
      <c r="I30" s="30">
        <v>0</v>
      </c>
      <c r="J30" s="30">
        <v>0</v>
      </c>
      <c r="K30" s="30">
        <v>0</v>
      </c>
      <c r="L30" s="30">
        <v>110285013657</v>
      </c>
      <c r="M30" s="30"/>
      <c r="N30" s="30"/>
      <c r="O30" s="10">
        <v>52780521706.999992</v>
      </c>
      <c r="P30" s="21"/>
    </row>
    <row r="31" spans="1:16" s="23" customFormat="1" ht="11.25" x14ac:dyDescent="0.2">
      <c r="A31" s="11" t="s">
        <v>19</v>
      </c>
      <c r="B31" s="28" t="s">
        <v>68</v>
      </c>
      <c r="C31" s="30">
        <v>192487880254</v>
      </c>
      <c r="D31" s="30">
        <v>11240417094</v>
      </c>
      <c r="E31" s="30">
        <v>181247463160</v>
      </c>
      <c r="F31" s="30">
        <v>181180041673</v>
      </c>
      <c r="G31" s="30">
        <v>121270784</v>
      </c>
      <c r="H31" s="30">
        <v>0</v>
      </c>
      <c r="I31" s="30">
        <v>0</v>
      </c>
      <c r="J31" s="30">
        <v>0</v>
      </c>
      <c r="K31" s="30">
        <v>0</v>
      </c>
      <c r="L31" s="30">
        <v>156976147424</v>
      </c>
      <c r="M31" s="30"/>
      <c r="N31" s="30"/>
      <c r="O31" s="10">
        <v>24082623465.000008</v>
      </c>
      <c r="P31" s="18"/>
    </row>
    <row r="32" spans="1:16" s="23" customFormat="1" ht="11.25" x14ac:dyDescent="0.2">
      <c r="A32" s="11" t="s">
        <v>20</v>
      </c>
      <c r="B32" s="28" t="s">
        <v>69</v>
      </c>
      <c r="C32" s="30">
        <v>234364954264</v>
      </c>
      <c r="D32" s="30">
        <v>4897978059</v>
      </c>
      <c r="E32" s="30">
        <v>229466976205</v>
      </c>
      <c r="F32" s="30">
        <v>229435894299</v>
      </c>
      <c r="G32" s="30">
        <v>4983160</v>
      </c>
      <c r="H32" s="30">
        <v>0</v>
      </c>
      <c r="I32" s="30">
        <v>0</v>
      </c>
      <c r="J32" s="30">
        <v>0</v>
      </c>
      <c r="K32" s="30">
        <v>0</v>
      </c>
      <c r="L32" s="30">
        <v>210330671581</v>
      </c>
      <c r="M32" s="30"/>
      <c r="N32" s="30"/>
      <c r="O32" s="10">
        <v>19100239558.000008</v>
      </c>
      <c r="P32" s="18"/>
    </row>
    <row r="33" spans="1:16" s="23" customFormat="1" ht="11.25" x14ac:dyDescent="0.2">
      <c r="A33" s="11" t="s">
        <v>21</v>
      </c>
      <c r="B33" s="28" t="s">
        <v>68</v>
      </c>
      <c r="C33" s="30">
        <v>731705007904</v>
      </c>
      <c r="D33" s="30">
        <v>15077667422</v>
      </c>
      <c r="E33" s="30">
        <v>716627340482</v>
      </c>
      <c r="F33" s="30">
        <v>716320848422.00012</v>
      </c>
      <c r="G33" s="30">
        <v>469819579</v>
      </c>
      <c r="H33" s="30">
        <v>0</v>
      </c>
      <c r="I33" s="30">
        <v>0</v>
      </c>
      <c r="J33" s="30">
        <v>0</v>
      </c>
      <c r="K33" s="30">
        <v>0</v>
      </c>
      <c r="L33" s="30">
        <v>587104719593</v>
      </c>
      <c r="M33" s="30"/>
      <c r="N33" s="30"/>
      <c r="O33" s="10">
        <v>128746309250.00008</v>
      </c>
      <c r="P33" s="19"/>
    </row>
    <row r="34" spans="1:16" s="23" customFormat="1" ht="11.25" x14ac:dyDescent="0.2">
      <c r="A34" s="11" t="s">
        <v>22</v>
      </c>
      <c r="B34" s="28" t="s">
        <v>70</v>
      </c>
      <c r="C34" s="30">
        <v>4826896627</v>
      </c>
      <c r="D34" s="30">
        <v>439554119</v>
      </c>
      <c r="E34" s="30">
        <v>4387342508</v>
      </c>
      <c r="F34" s="30">
        <v>4380500309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3681461460</v>
      </c>
      <c r="M34" s="30"/>
      <c r="N34" s="30"/>
      <c r="O34" s="10">
        <v>699038849</v>
      </c>
      <c r="P34" s="26"/>
    </row>
    <row r="35" spans="1:16" s="23" customFormat="1" ht="11.25" x14ac:dyDescent="0.2">
      <c r="A35" s="11" t="s">
        <v>23</v>
      </c>
      <c r="B35" s="28" t="s">
        <v>71</v>
      </c>
      <c r="C35" s="30">
        <v>2891568347</v>
      </c>
      <c r="D35" s="30">
        <v>154921951</v>
      </c>
      <c r="E35" s="30">
        <v>2736646396</v>
      </c>
      <c r="F35" s="30">
        <v>2736646396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120285379</v>
      </c>
      <c r="M35" s="30"/>
      <c r="N35" s="30"/>
      <c r="O35" s="10">
        <v>2616361017</v>
      </c>
      <c r="P35" s="18"/>
    </row>
    <row r="36" spans="1:16" s="23" customFormat="1" ht="11.25" x14ac:dyDescent="0.2">
      <c r="A36" s="11" t="s">
        <v>24</v>
      </c>
      <c r="B36" s="28" t="s">
        <v>72</v>
      </c>
      <c r="C36" s="30">
        <v>3354900</v>
      </c>
      <c r="D36" s="30">
        <v>648664</v>
      </c>
      <c r="E36" s="30">
        <v>2706236</v>
      </c>
      <c r="F36" s="30">
        <v>2706236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/>
      <c r="O36" s="10">
        <v>2706236</v>
      </c>
      <c r="P36" s="18"/>
    </row>
    <row r="37" spans="1:16" s="23" customFormat="1" ht="11.25" x14ac:dyDescent="0.2">
      <c r="A37" s="11" t="s">
        <v>25</v>
      </c>
      <c r="B37" s="28" t="s">
        <v>73</v>
      </c>
      <c r="C37" s="30">
        <v>4052849726</v>
      </c>
      <c r="D37" s="30">
        <v>520312715</v>
      </c>
      <c r="E37" s="30">
        <v>3532537011</v>
      </c>
      <c r="F37" s="30">
        <v>3530836347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1303566021</v>
      </c>
      <c r="M37" s="30"/>
      <c r="N37" s="30"/>
      <c r="O37" s="10">
        <v>2227270326</v>
      </c>
      <c r="P37" s="18"/>
    </row>
    <row r="38" spans="1:16" s="23" customFormat="1" ht="11.25" x14ac:dyDescent="0.2">
      <c r="A38" s="11" t="s">
        <v>26</v>
      </c>
      <c r="B38" s="28" t="s">
        <v>70</v>
      </c>
      <c r="C38" s="30">
        <v>424115335653</v>
      </c>
      <c r="D38" s="30">
        <v>9636220315</v>
      </c>
      <c r="E38" s="30">
        <v>414479115338</v>
      </c>
      <c r="F38" s="30">
        <v>414216509180</v>
      </c>
      <c r="G38" s="30">
        <v>140176668</v>
      </c>
      <c r="H38" s="30">
        <v>0</v>
      </c>
      <c r="I38" s="30">
        <v>414964849</v>
      </c>
      <c r="J38" s="30">
        <v>0</v>
      </c>
      <c r="K38" s="30">
        <v>0</v>
      </c>
      <c r="L38" s="30">
        <v>340729829216</v>
      </c>
      <c r="M38" s="30"/>
      <c r="N38" s="30"/>
      <c r="O38" s="10">
        <v>72931538446.999969</v>
      </c>
      <c r="P38" s="27"/>
    </row>
    <row r="39" spans="1:16" s="24" customFormat="1" ht="56.25" x14ac:dyDescent="0.25">
      <c r="A39" s="11" t="s">
        <v>27</v>
      </c>
      <c r="B39" s="28" t="s">
        <v>74</v>
      </c>
      <c r="C39" s="30">
        <v>198862231387</v>
      </c>
      <c r="D39" s="30">
        <v>4780872082</v>
      </c>
      <c r="E39" s="30">
        <v>194081359305</v>
      </c>
      <c r="F39" s="30">
        <v>194081359305.00003</v>
      </c>
      <c r="G39" s="30">
        <v>382581529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174374509685</v>
      </c>
      <c r="N39" s="32">
        <v>45757</v>
      </c>
      <c r="O39" s="10">
        <f>193698777776-M39</f>
        <v>19324268091</v>
      </c>
      <c r="P39" s="25" t="s">
        <v>80</v>
      </c>
    </row>
    <row r="40" spans="1:16" s="24" customFormat="1" ht="56.25" x14ac:dyDescent="0.25">
      <c r="A40" s="11" t="s">
        <v>28</v>
      </c>
      <c r="B40" s="28" t="s">
        <v>75</v>
      </c>
      <c r="C40" s="30">
        <v>233109574262</v>
      </c>
      <c r="D40" s="30">
        <v>3992596970</v>
      </c>
      <c r="E40" s="30">
        <v>229116977292</v>
      </c>
      <c r="F40" s="30">
        <v>229116977291.99997</v>
      </c>
      <c r="G40" s="30">
        <v>115362463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185699166969</v>
      </c>
      <c r="N40" s="32">
        <v>45763</v>
      </c>
      <c r="O40" s="10">
        <f>229001614829-M40</f>
        <v>43302447860</v>
      </c>
      <c r="P40" s="25" t="s">
        <v>79</v>
      </c>
    </row>
    <row r="41" spans="1:16" s="23" customFormat="1" ht="11.25" x14ac:dyDescent="0.2">
      <c r="A41" s="11" t="s">
        <v>29</v>
      </c>
      <c r="B41" s="28" t="s">
        <v>73</v>
      </c>
      <c r="C41" s="30">
        <v>329367692608</v>
      </c>
      <c r="D41" s="30">
        <v>7423555500</v>
      </c>
      <c r="E41" s="30">
        <v>321944137108</v>
      </c>
      <c r="F41" s="30">
        <v>321792927771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257430600817</v>
      </c>
      <c r="M41" s="30"/>
      <c r="N41" s="30"/>
      <c r="O41" s="10">
        <v>64362326954</v>
      </c>
      <c r="P41" s="18"/>
    </row>
    <row r="42" spans="1:16" ht="14.25" customHeight="1" x14ac:dyDescent="0.2">
      <c r="A42" s="33" t="s">
        <v>30</v>
      </c>
      <c r="B42" s="33"/>
      <c r="C42" s="8">
        <f>SUM(C12:C41)</f>
        <v>3735349635679</v>
      </c>
      <c r="D42" s="8">
        <f>SUM(D12:D41)</f>
        <v>126155490154</v>
      </c>
      <c r="E42" s="8">
        <f>SUM(E12:E41)</f>
        <v>3609194145525</v>
      </c>
      <c r="F42" s="8">
        <f>SUM(F12:F41)</f>
        <v>3607602784418</v>
      </c>
      <c r="G42" s="8">
        <f>SUM(G12:G41)</f>
        <v>2146956466</v>
      </c>
      <c r="H42" s="8">
        <f t="shared" ref="H42:J42" si="0">SUM(H12:H41)</f>
        <v>0</v>
      </c>
      <c r="I42" s="8">
        <f>SUM(I12:I41)</f>
        <v>451996572</v>
      </c>
      <c r="J42" s="8">
        <f t="shared" si="0"/>
        <v>0</v>
      </c>
      <c r="K42" s="8">
        <f>SUM(K12:K41)</f>
        <v>0</v>
      </c>
      <c r="L42" s="8">
        <f>SUM(L12:L41)</f>
        <v>2470738737415</v>
      </c>
      <c r="M42" s="8">
        <f>SUM(M12:M41)</f>
        <v>360073676654</v>
      </c>
      <c r="N42" s="8"/>
      <c r="O42" s="8">
        <f>SUM(O12:O41)</f>
        <v>774191417311.00012</v>
      </c>
      <c r="P42" s="20"/>
    </row>
    <row r="43" spans="1:16" ht="1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" customHeight="1" x14ac:dyDescent="0.2">
      <c r="I44" s="5"/>
      <c r="J44" s="5"/>
      <c r="K44" s="5"/>
      <c r="L44" s="5"/>
      <c r="M44" s="5"/>
      <c r="N44" s="5"/>
    </row>
    <row r="45" spans="1:16" ht="15" customHeight="1" x14ac:dyDescent="0.2">
      <c r="K45" s="5"/>
    </row>
    <row r="46" spans="1:16" ht="15" customHeight="1" x14ac:dyDescent="0.2">
      <c r="L46" s="5"/>
      <c r="M46" s="5"/>
      <c r="N46" s="5"/>
    </row>
    <row r="47" spans="1:16" ht="15" customHeight="1" x14ac:dyDescent="0.2">
      <c r="L47" s="5"/>
      <c r="M47" s="5"/>
      <c r="N47" s="5"/>
    </row>
  </sheetData>
  <mergeCells count="9">
    <mergeCell ref="A42:B42"/>
    <mergeCell ref="A2:L2"/>
    <mergeCell ref="A4:L4"/>
    <mergeCell ref="A6:P6"/>
    <mergeCell ref="A10:A11"/>
    <mergeCell ref="B10:B11"/>
    <mergeCell ref="C10:E10"/>
    <mergeCell ref="F10:O10"/>
    <mergeCell ref="P10:P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2025</iril>
    <szdw xmlns="a904e863-f9c3-44e7-be1b-41a106896d87">4</szdw>
  </documentManagement>
</p:properties>
</file>

<file path=customXml/itemProps1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B53CD-B52F-48FC-B9C4-AADC9FBF3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4e863-f9c3-44e7-be1b-41a106896d87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2025-04-22T20:17:20Z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