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meatadata/core-properties" Target="docProps/core0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ina.Diaz\Backup Gina Paola Diaz\D\Users\gina.diaz\Documents\MIS DOCUMENTOS\AÑO 2025\"/>
    </mc:Choice>
  </mc:AlternateContent>
  <xr:revisionPtr revIDLastSave="0" documentId="13_ncr:1_{C7D8A6D5-EC82-40D1-B746-401769F77301}" xr6:coauthVersionLast="47" xr6:coauthVersionMax="47" xr10:uidLastSave="{00000000-0000-0000-0000-000000000000}"/>
  <bookViews>
    <workbookView xWindow="-120" yWindow="-120" windowWidth="29040" windowHeight="15720" tabRatio="582" xr2:uid="{00000000-000D-0000-FFFF-FFFF00000000}"/>
  </bookViews>
  <sheets>
    <sheet name="Certificacion Giro A EPS" sheetId="3" r:id="rId1"/>
  </sheets>
  <definedNames>
    <definedName name="_xlnm._FilterDatabase" localSheetId="0" hidden="1">'Certificacion Giro A EPS'!$A$11:$P$41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3" l="1"/>
  <c r="M39" i="3"/>
  <c r="O38" i="3" l="1"/>
  <c r="O41" i="3" l="1"/>
  <c r="C41" i="3"/>
  <c r="L41" i="3" l="1"/>
  <c r="D41" i="3"/>
  <c r="E41" i="3"/>
  <c r="F41" i="3"/>
  <c r="I41" i="3"/>
  <c r="G41" i="3" l="1"/>
  <c r="K41" i="3"/>
  <c r="J41" i="3" l="1"/>
  <c r="H41" i="3"/>
</calcChain>
</file>

<file path=xl/sharedStrings.xml><?xml version="1.0" encoding="utf-8"?>
<sst xmlns="http://schemas.openxmlformats.org/spreadsheetml/2006/main" count="85" uniqueCount="82">
  <si>
    <t>CCF033</t>
  </si>
  <si>
    <t>CCF050</t>
  </si>
  <si>
    <t>CCF055</t>
  </si>
  <si>
    <t>CCF102</t>
  </si>
  <si>
    <t>EPS025</t>
  </si>
  <si>
    <t>EPSI01</t>
  </si>
  <si>
    <t>EPSI03</t>
  </si>
  <si>
    <t>EPSI04</t>
  </si>
  <si>
    <t>EPSI05</t>
  </si>
  <si>
    <t>EPSI06</t>
  </si>
  <si>
    <t>EPSS01</t>
  </si>
  <si>
    <t>EPSS02</t>
  </si>
  <si>
    <t>EPSS05</t>
  </si>
  <si>
    <t>EPSS08</t>
  </si>
  <si>
    <t>EPSS10</t>
  </si>
  <si>
    <t>EPSS12</t>
  </si>
  <si>
    <t>EPSS17</t>
  </si>
  <si>
    <t>EPSS18</t>
  </si>
  <si>
    <t>EPSS34</t>
  </si>
  <si>
    <t>EPSS37</t>
  </si>
  <si>
    <t>EPSS40</t>
  </si>
  <si>
    <t>EPSS41</t>
  </si>
  <si>
    <t>EPSS42</t>
  </si>
  <si>
    <t>EPSS46</t>
  </si>
  <si>
    <t>EPSS48</t>
  </si>
  <si>
    <t>ESS024</t>
  </si>
  <si>
    <t>ESS062</t>
  </si>
  <si>
    <t>ESS118</t>
  </si>
  <si>
    <t>ESS207</t>
  </si>
  <si>
    <t>TOTAL</t>
  </si>
  <si>
    <t>Observación</t>
  </si>
  <si>
    <t>Codigo EPS</t>
  </si>
  <si>
    <t>EPS</t>
  </si>
  <si>
    <t>Liquidación del proceso</t>
  </si>
  <si>
    <t>Giros y descuentos aplicados en el proceso</t>
  </si>
  <si>
    <t>UPC Apropiada</t>
  </si>
  <si>
    <t>UPC Restituida</t>
  </si>
  <si>
    <t>UPC Neta</t>
  </si>
  <si>
    <t>Valor a girar
 (Fuentes de financiación nivel central)</t>
  </si>
  <si>
    <t>Descuento de Auditorias RS</t>
  </si>
  <si>
    <t>Descuento de Cuenta de Alto Costo</t>
  </si>
  <si>
    <t>Descuento de 
Tasa Compensada</t>
  </si>
  <si>
    <t>Giro Directo a IPS y/o proveedores - Proceso*</t>
  </si>
  <si>
    <t>Giro Neto a EPS</t>
  </si>
  <si>
    <t>Hemofilia</t>
  </si>
  <si>
    <t>Recobros</t>
  </si>
  <si>
    <t>FAMILIAR DE COLOMBIA</t>
  </si>
  <si>
    <t>COMFAORIENTE</t>
  </si>
  <si>
    <t>CAJACOPI</t>
  </si>
  <si>
    <t>COMFACHOCO</t>
  </si>
  <si>
    <t>CAPRESOCA</t>
  </si>
  <si>
    <t>DUSAKAWI</t>
  </si>
  <si>
    <t>ASOCIACIÓN INDÍGENA DEL CAUCA</t>
  </si>
  <si>
    <t>ANASWAYUU</t>
  </si>
  <si>
    <t>MALLAMAS</t>
  </si>
  <si>
    <t>PIJAOS</t>
  </si>
  <si>
    <t>ALIANSALUD</t>
  </si>
  <si>
    <t>SALUD TOTAL</t>
  </si>
  <si>
    <t>SANITAS</t>
  </si>
  <si>
    <t>COMPENSAR</t>
  </si>
  <si>
    <t>SURAMERICANA</t>
  </si>
  <si>
    <t>COMFENALCO VALLE</t>
  </si>
  <si>
    <t>FAMISANAR</t>
  </si>
  <si>
    <t>SERVICIO OCCIDENTAL DE SALUD</t>
  </si>
  <si>
    <t>CAPITAL SALUD</t>
  </si>
  <si>
    <t>NUEVA EPS</t>
  </si>
  <si>
    <t>SAVIA SALUD</t>
  </si>
  <si>
    <t>COOSALUD</t>
  </si>
  <si>
    <t>SALUD MIA</t>
  </si>
  <si>
    <t>MUTUAL SER</t>
  </si>
  <si>
    <t>ASMET SALUD</t>
  </si>
  <si>
    <t>EMSSANAR</t>
  </si>
  <si>
    <t>LIQUIDACIÓN MENSUAL DE AFILIADOS - GIRO A ENTIDADES PROMOTORAS DE SALUD
JUNIO 2025</t>
  </si>
  <si>
    <t>Fecha de giro: 10/06/2025</t>
  </si>
  <si>
    <t>Giro Directo a IPS y/o proveedores - Complemento**</t>
  </si>
  <si>
    <t>Fecha de giro Complemento</t>
  </si>
  <si>
    <t xml:space="preserve">12/06/2025 
</t>
  </si>
  <si>
    <t xml:space="preserve">25/06/2025 
</t>
  </si>
  <si>
    <t>Del "Giro Neto a EPS" no se aplicó $178.455.329.123,00 en virtud de la Resolución 2023320030001433-6 del 6 de marzo 2023 de la SNS.El 12 de junio de 2025, se aplicó giro a IPS, por valor de $175.228.457.136,00  atendiendo comunicación de la SNS 20253200101204241 del 3 de junio de 2025, allegada a la ADRES en correo electrónico de la misma fecha. El 01 de julio de 2025, se aplicó giro a tesorería, por valor de $3.226.871.987,00 atendiendo comunicación de la SNS 20253200101408381 del 25 de junio de 2025, allegada a la ADRES en correo electrónico de la misma fecha, Valor no girado por embargo $258.149.758,96, según lo informado por tesorería.</t>
  </si>
  <si>
    <t xml:space="preserve">20/06/2025 
9/07/2025
</t>
  </si>
  <si>
    <t>Del "Giro Neto a EPS" no se aplicó $209.415.293.787,00, en virtud de la Resolución 2023320030002757-6 del 9 de mayo 2023 de la SNS. El 20 de junio de 2025, se aplicó giro a IPS, por valor de $107.142.735.360,00  atendiendo comunicación de la SNS 20253200101317091 del 17 de junio de 2025, allegada a la ADRES en correo electrónico de la misma fecha. El 01 de julio de 2025, se aplicó giro a tesorería, por valor de $1.172.725.283,00 atendiendo comunicación de la SNS 20253200101316951 del 17 de junio de 2025, allegada a la ADRES en correo electrónico de la misma fecha.El 09 de julio de 2025, se aplicó giro a IPS, por valor de $101.099.833.144,00 atendiendo comunicación de la SNS 20253200101503501 del 4 de julio de 2025, allegada a la ADRES en correo electrónico de la misma fecha.</t>
  </si>
  <si>
    <t>Del "Giro Neto a EPS" no se aplicó $29.765.096.003,00 en virtud de la Resolución 2023320030001459-6 del 8 de marzo 2023 de la SNS. El 25 de junio de 2025, se aplicó giro a IPS, por valor de $27.751.446.509,00  atendiendo comunicación de la SNS 20253200101350321 del 19 de junio de 2025, allegada a la ADRES en correo electrónico de la misma fecha. El 29 de julio de 2025, se aplicó giro a tesorería, por valor de $2.013.649.494,00 atendiendo comunicación de la SNS 20253200101643871 y 20253200101665801 del 22 y 24 de julio de 2025, allegada a la ADRES en correos electrónicos de las mismas fechas.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</si>
</sst>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Arial"/>
      <family val="2"/>
    </font>
    <font>
      <b/>
      <sz val="10"/>
      <color rgb="FF000000"/>
      <name val="Arial"/>
      <family val="2"/>
    </font>
    <font>
      <sz val="8"/>
      <color rgb="FFEE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CC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3" fillId="2" borderId="0" xfId="0" applyFont="1" applyFill="1"/>
    <xf numFmtId="43" fontId="3" fillId="2" borderId="0" xfId="1" applyFont="1" applyFill="1"/>
    <xf numFmtId="4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5" fillId="0" borderId="0" xfId="0" applyFont="1"/>
    <xf numFmtId="4" fontId="6" fillId="3" borderId="1" xfId="0" applyNumberFormat="1" applyFont="1" applyFill="1" applyBorder="1" applyAlignment="1">
      <alignment horizontal="right" vertical="center" wrapText="1"/>
    </xf>
    <xf numFmtId="43" fontId="6" fillId="3" borderId="1" xfId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wrapText="1"/>
    </xf>
    <xf numFmtId="43" fontId="3" fillId="0" borderId="0" xfId="1" applyFont="1" applyFill="1" applyAlignment="1">
      <alignment vertical="center"/>
    </xf>
    <xf numFmtId="43" fontId="3" fillId="0" borderId="0" xfId="1" applyFont="1" applyFill="1" applyBorder="1" applyAlignment="1">
      <alignment vertical="center"/>
    </xf>
    <xf numFmtId="43" fontId="6" fillId="0" borderId="0" xfId="2" applyFont="1" applyFill="1" applyBorder="1" applyAlignment="1">
      <alignment horizontal="center" vertical="center" wrapText="1"/>
    </xf>
    <xf numFmtId="0" fontId="2" fillId="0" borderId="0" xfId="0" applyFont="1"/>
    <xf numFmtId="0" fontId="4" fillId="2" borderId="1" xfId="0" applyFont="1" applyFill="1" applyBorder="1"/>
    <xf numFmtId="0" fontId="4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2" borderId="0" xfId="0" applyNumberFormat="1" applyFont="1" applyFill="1"/>
    <xf numFmtId="0" fontId="4" fillId="0" borderId="0" xfId="0" applyFont="1" applyAlignment="1">
      <alignment horizontal="left" vertical="justify"/>
    </xf>
    <xf numFmtId="43" fontId="6" fillId="3" borderId="1" xfId="5" applyFont="1" applyFill="1" applyBorder="1" applyAlignment="1">
      <alignment horizontal="center" vertical="center" wrapText="1"/>
    </xf>
    <xf numFmtId="0" fontId="8" fillId="2" borderId="0" xfId="0" applyFont="1" applyFill="1"/>
    <xf numFmtId="4" fontId="8" fillId="2" borderId="0" xfId="0" applyNumberFormat="1" applyFont="1" applyFill="1"/>
    <xf numFmtId="14" fontId="4" fillId="0" borderId="1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4" fontId="3" fillId="2" borderId="0" xfId="0" applyNumberFormat="1" applyFont="1" applyFill="1"/>
    <xf numFmtId="0" fontId="6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4" xfId="1" applyFont="1" applyFill="1" applyBorder="1" applyAlignment="1">
      <alignment horizontal="center" vertical="center" wrapText="1"/>
    </xf>
    <xf numFmtId="43" fontId="6" fillId="3" borderId="5" xfId="1" applyFont="1" applyFill="1" applyBorder="1" applyAlignment="1">
      <alignment horizontal="center" vertical="center" wrapText="1"/>
    </xf>
    <xf numFmtId="43" fontId="6" fillId="3" borderId="6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3" xr:uid="{81738806-333A-476D-B6EC-58EA033D5198}"/>
    <cellStyle name="Millares 3" xfId="5" xr:uid="{1276F6E3-4654-4531-8EE0-A69C291B68D9}"/>
    <cellStyle name="Millares 9" xfId="2" xr:uid="{53B66E1E-C0A5-4C79-8CFF-9113CA9AF283}"/>
    <cellStyle name="Millares 9 2" xfId="4" xr:uid="{B54EC228-9267-41B3-AFE6-127F7F9AB9E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232833</xdr:colOff>
      <xdr:row>1</xdr:row>
      <xdr:rowOff>0</xdr:rowOff>
    </xdr:from>
    <xdr:to>
      <xdr:col>1</xdr:col>
      <xdr:colOff>829627</xdr:colOff>
      <xdr:row>6</xdr:row>
      <xdr:rowOff>128058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4F9149-8E65-4F54-BC09-A351BC62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90500"/>
          <a:ext cx="1215919" cy="12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17F6B-7336-403E-B6B1-A0002F0070C5}">
  <dimension ref="A1:AN48"/>
  <sheetViews>
    <sheetView showGridLines="0" tabSelected="1" zoomScaleNormal="100" workbookViewId="0">
      <selection activeCell="A10" sqref="A10:A11"/>
    </sheetView>
  </sheetViews>
  <sheetFormatPr baseColWidth="10" defaultColWidth="11.42578125" defaultRowHeight="15" customHeight="1" x14ac:dyDescent="0.2"/>
  <cols>
    <col min="1" max="1" width="9.28515625" style="1" customWidth="1"/>
    <col min="2" max="2" width="28.28515625" style="1" bestFit="1" customWidth="1"/>
    <col min="3" max="3" width="20.7109375" style="1" bestFit="1" customWidth="1"/>
    <col min="4" max="4" width="21" style="1" bestFit="1" customWidth="1"/>
    <col min="5" max="5" width="21.140625" style="1" bestFit="1" customWidth="1"/>
    <col min="6" max="6" width="24" style="1" bestFit="1" customWidth="1"/>
    <col min="7" max="7" width="18.140625" style="1" bestFit="1" customWidth="1"/>
    <col min="8" max="8" width="18.140625" style="1" customWidth="1"/>
    <col min="9" max="10" width="20.28515625" style="1" bestFit="1" customWidth="1"/>
    <col min="11" max="11" width="18.28515625" style="1" customWidth="1"/>
    <col min="12" max="12" width="21.42578125" style="1" bestFit="1" customWidth="1"/>
    <col min="13" max="14" width="21.42578125" style="1" customWidth="1"/>
    <col min="15" max="15" width="27.5703125" style="1" customWidth="1"/>
    <col min="16" max="16" width="63.140625" style="1" customWidth="1"/>
    <col min="17" max="16384" width="11.42578125" style="1"/>
  </cols>
  <sheetData>
    <row r="1" spans="1:40" ht="1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40" ht="15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6"/>
      <c r="N2" s="6"/>
      <c r="O2" s="6"/>
    </row>
    <row r="3" spans="1:40" ht="15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/>
    </row>
    <row r="4" spans="1:40" ht="15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6"/>
      <c r="N4" s="6"/>
      <c r="O4" s="6"/>
    </row>
    <row r="5" spans="1:40" ht="1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40" s="12" customFormat="1" ht="27" customHeight="1" x14ac:dyDescent="0.2">
      <c r="A6" s="40" t="s">
        <v>72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AD6" s="23"/>
    </row>
    <row r="7" spans="1:40" ht="15" customHeight="1" x14ac:dyDescent="0.2">
      <c r="A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40" s="17" customFormat="1" ht="15" customHeight="1" x14ac:dyDescent="0.2">
      <c r="A8" s="7" t="s">
        <v>73</v>
      </c>
      <c r="B8" s="13"/>
      <c r="C8" s="14"/>
      <c r="D8" s="15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2"/>
      <c r="AD8" s="1"/>
    </row>
    <row r="9" spans="1:40" s="17" customFormat="1" ht="15" customHeight="1" x14ac:dyDescent="0.2">
      <c r="A9" s="7"/>
      <c r="B9" s="13"/>
      <c r="C9" s="14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2"/>
      <c r="AD9" s="1"/>
    </row>
    <row r="10" spans="1:40" s="12" customFormat="1" ht="21.75" customHeight="1" x14ac:dyDescent="0.2">
      <c r="A10" s="41" t="s">
        <v>31</v>
      </c>
      <c r="B10" s="38" t="s">
        <v>32</v>
      </c>
      <c r="C10" s="43" t="s">
        <v>33</v>
      </c>
      <c r="D10" s="43"/>
      <c r="E10" s="43"/>
      <c r="F10" s="44" t="s">
        <v>34</v>
      </c>
      <c r="G10" s="45"/>
      <c r="H10" s="45"/>
      <c r="I10" s="45"/>
      <c r="J10" s="45"/>
      <c r="K10" s="45"/>
      <c r="L10" s="45"/>
      <c r="M10" s="45"/>
      <c r="N10" s="45"/>
      <c r="O10" s="46"/>
      <c r="P10" s="38" t="s">
        <v>30</v>
      </c>
      <c r="AD10" s="23"/>
    </row>
    <row r="11" spans="1:40" s="12" customFormat="1" ht="40.5" customHeight="1" x14ac:dyDescent="0.2">
      <c r="A11" s="42"/>
      <c r="B11" s="38"/>
      <c r="C11" s="9" t="s">
        <v>35</v>
      </c>
      <c r="D11" s="9" t="s">
        <v>36</v>
      </c>
      <c r="E11" s="9" t="s">
        <v>37</v>
      </c>
      <c r="F11" s="9" t="s">
        <v>38</v>
      </c>
      <c r="G11" s="9" t="s">
        <v>39</v>
      </c>
      <c r="H11" s="9" t="s">
        <v>44</v>
      </c>
      <c r="I11" s="9" t="s">
        <v>40</v>
      </c>
      <c r="J11" s="9" t="s">
        <v>41</v>
      </c>
      <c r="K11" s="9" t="s">
        <v>45</v>
      </c>
      <c r="L11" s="9" t="s">
        <v>42</v>
      </c>
      <c r="M11" s="32" t="s">
        <v>74</v>
      </c>
      <c r="N11" s="32" t="s">
        <v>75</v>
      </c>
      <c r="O11" s="9" t="s">
        <v>43</v>
      </c>
      <c r="P11" s="38"/>
      <c r="X11" s="31"/>
      <c r="Y11" s="31"/>
      <c r="Z11" s="31"/>
      <c r="AA11" s="31"/>
      <c r="AB11" s="31"/>
      <c r="AC11" s="31"/>
      <c r="AD11" s="23"/>
    </row>
    <row r="12" spans="1:40" s="23" customFormat="1" ht="11.25" x14ac:dyDescent="0.2">
      <c r="A12" s="11" t="s">
        <v>0</v>
      </c>
      <c r="B12" s="27" t="s">
        <v>46</v>
      </c>
      <c r="C12" s="29">
        <v>43352345468</v>
      </c>
      <c r="D12" s="29">
        <v>1537071831</v>
      </c>
      <c r="E12" s="29">
        <v>41815273637</v>
      </c>
      <c r="F12" s="29">
        <v>41806709376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32803545535</v>
      </c>
      <c r="M12" s="29"/>
      <c r="N12" s="29"/>
      <c r="O12" s="10">
        <v>9003163841</v>
      </c>
      <c r="P12" s="18"/>
      <c r="AF12" s="30"/>
      <c r="AG12" s="30"/>
      <c r="AH12" s="30"/>
      <c r="AI12" s="30"/>
      <c r="AJ12" s="30"/>
      <c r="AK12" s="30"/>
      <c r="AL12" s="30"/>
      <c r="AM12" s="30"/>
      <c r="AN12" s="30"/>
    </row>
    <row r="13" spans="1:40" s="23" customFormat="1" ht="11.25" x14ac:dyDescent="0.2">
      <c r="A13" s="11" t="s">
        <v>1</v>
      </c>
      <c r="B13" s="27" t="s">
        <v>47</v>
      </c>
      <c r="C13" s="29">
        <v>32970894251</v>
      </c>
      <c r="D13" s="29">
        <v>573307286</v>
      </c>
      <c r="E13" s="29">
        <v>32397586965</v>
      </c>
      <c r="F13" s="29">
        <v>32113162325</v>
      </c>
      <c r="G13" s="29">
        <v>1227703</v>
      </c>
      <c r="H13" s="29">
        <v>0</v>
      </c>
      <c r="I13" s="29">
        <v>0</v>
      </c>
      <c r="J13" s="29">
        <v>0</v>
      </c>
      <c r="K13" s="29">
        <v>0</v>
      </c>
      <c r="L13" s="29">
        <v>26022060262</v>
      </c>
      <c r="M13" s="29"/>
      <c r="N13" s="29"/>
      <c r="O13" s="10">
        <v>6089874360.000001</v>
      </c>
      <c r="P13" s="18"/>
      <c r="AF13" s="30"/>
      <c r="AG13" s="30"/>
      <c r="AH13" s="30"/>
      <c r="AI13" s="30"/>
      <c r="AJ13" s="30"/>
      <c r="AK13" s="30"/>
      <c r="AL13" s="30"/>
      <c r="AM13" s="30"/>
      <c r="AN13" s="30"/>
    </row>
    <row r="14" spans="1:40" s="23" customFormat="1" ht="11.25" x14ac:dyDescent="0.2">
      <c r="A14" s="11" t="s">
        <v>2</v>
      </c>
      <c r="B14" s="27" t="s">
        <v>48</v>
      </c>
      <c r="C14" s="29">
        <v>172626635117</v>
      </c>
      <c r="D14" s="29">
        <v>5558720535</v>
      </c>
      <c r="E14" s="29">
        <v>167067914582</v>
      </c>
      <c r="F14" s="29">
        <v>166954316693</v>
      </c>
      <c r="G14" s="29">
        <v>112418358</v>
      </c>
      <c r="H14" s="29">
        <v>0</v>
      </c>
      <c r="I14" s="29">
        <v>0</v>
      </c>
      <c r="J14" s="29">
        <v>0</v>
      </c>
      <c r="K14" s="29">
        <v>0</v>
      </c>
      <c r="L14" s="29">
        <v>144106277247</v>
      </c>
      <c r="M14" s="29"/>
      <c r="N14" s="29"/>
      <c r="O14" s="10">
        <v>22735621087.999985</v>
      </c>
      <c r="P14" s="22"/>
      <c r="AF14" s="30"/>
      <c r="AG14" s="30"/>
      <c r="AH14" s="30"/>
      <c r="AI14" s="30"/>
      <c r="AJ14" s="30"/>
      <c r="AK14" s="30"/>
      <c r="AL14" s="30"/>
      <c r="AM14" s="30"/>
      <c r="AN14" s="30"/>
    </row>
    <row r="15" spans="1:40" s="23" customFormat="1" ht="11.25" x14ac:dyDescent="0.2">
      <c r="A15" s="11" t="s">
        <v>3</v>
      </c>
      <c r="B15" s="27" t="s">
        <v>49</v>
      </c>
      <c r="C15" s="29">
        <v>19907237003</v>
      </c>
      <c r="D15" s="29">
        <v>1035686662</v>
      </c>
      <c r="E15" s="29">
        <v>18871550341</v>
      </c>
      <c r="F15" s="29">
        <v>18741970565</v>
      </c>
      <c r="G15" s="29">
        <v>86002644</v>
      </c>
      <c r="H15" s="29">
        <v>0</v>
      </c>
      <c r="I15" s="29">
        <v>0</v>
      </c>
      <c r="J15" s="29">
        <v>0</v>
      </c>
      <c r="K15" s="29">
        <v>0</v>
      </c>
      <c r="L15" s="29">
        <v>12625782006</v>
      </c>
      <c r="M15" s="29"/>
      <c r="N15" s="29"/>
      <c r="O15" s="10">
        <v>6030185914.9999981</v>
      </c>
      <c r="P15" s="18"/>
      <c r="AF15" s="30"/>
      <c r="AG15" s="30"/>
      <c r="AH15" s="30"/>
      <c r="AI15" s="30"/>
      <c r="AJ15" s="30"/>
      <c r="AK15" s="30"/>
      <c r="AL15" s="30"/>
      <c r="AM15" s="30"/>
      <c r="AN15" s="30"/>
    </row>
    <row r="16" spans="1:40" s="23" customFormat="1" ht="11.25" x14ac:dyDescent="0.2">
      <c r="A16" s="11" t="s">
        <v>4</v>
      </c>
      <c r="B16" s="27" t="s">
        <v>50</v>
      </c>
      <c r="C16" s="29">
        <v>21121218460</v>
      </c>
      <c r="D16" s="29">
        <v>793151367</v>
      </c>
      <c r="E16" s="29">
        <v>20328067093</v>
      </c>
      <c r="F16" s="29">
        <v>20328064034</v>
      </c>
      <c r="G16" s="29">
        <v>0</v>
      </c>
      <c r="H16" s="29">
        <v>0</v>
      </c>
      <c r="I16" s="29">
        <v>11533595</v>
      </c>
      <c r="J16" s="29">
        <v>0</v>
      </c>
      <c r="K16" s="29">
        <v>0</v>
      </c>
      <c r="L16" s="29">
        <v>17288233237</v>
      </c>
      <c r="M16" s="29"/>
      <c r="N16" s="29"/>
      <c r="O16" s="10">
        <v>3028297202</v>
      </c>
      <c r="P16" s="21"/>
      <c r="AF16" s="30"/>
      <c r="AG16" s="30"/>
      <c r="AH16" s="30"/>
      <c r="AI16" s="30"/>
      <c r="AJ16" s="30"/>
      <c r="AK16" s="30"/>
      <c r="AL16" s="30"/>
      <c r="AM16" s="30"/>
      <c r="AN16" s="30"/>
    </row>
    <row r="17" spans="1:40" s="33" customFormat="1" ht="90" x14ac:dyDescent="0.2">
      <c r="A17" s="11" t="s">
        <v>5</v>
      </c>
      <c r="B17" s="27" t="s">
        <v>51</v>
      </c>
      <c r="C17" s="29">
        <v>33466565162</v>
      </c>
      <c r="D17" s="29">
        <v>986570314</v>
      </c>
      <c r="E17" s="29">
        <v>32479994848</v>
      </c>
      <c r="F17" s="29">
        <v>32468772186</v>
      </c>
      <c r="G17" s="29">
        <v>4447729</v>
      </c>
      <c r="H17" s="29">
        <v>0</v>
      </c>
      <c r="I17" s="29">
        <v>21903241</v>
      </c>
      <c r="J17" s="29">
        <v>0</v>
      </c>
      <c r="K17" s="29">
        <v>0</v>
      </c>
      <c r="L17" s="29">
        <v>0</v>
      </c>
      <c r="M17" s="29">
        <v>27751446509</v>
      </c>
      <c r="N17" s="35" t="s">
        <v>77</v>
      </c>
      <c r="O17" s="10">
        <v>32442421216.000008</v>
      </c>
      <c r="P17" s="25" t="s">
        <v>81</v>
      </c>
      <c r="AF17" s="34"/>
      <c r="AG17" s="34"/>
      <c r="AH17" s="34"/>
      <c r="AI17" s="34"/>
      <c r="AJ17" s="34"/>
      <c r="AK17" s="34"/>
      <c r="AL17" s="34"/>
      <c r="AM17" s="34"/>
      <c r="AN17" s="34"/>
    </row>
    <row r="18" spans="1:40" s="23" customFormat="1" ht="11.25" x14ac:dyDescent="0.2">
      <c r="A18" s="11" t="s">
        <v>6</v>
      </c>
      <c r="B18" s="27" t="s">
        <v>52</v>
      </c>
      <c r="C18" s="29">
        <v>40932650884</v>
      </c>
      <c r="D18" s="29">
        <v>1253032683</v>
      </c>
      <c r="E18" s="29">
        <v>39679618201</v>
      </c>
      <c r="F18" s="29">
        <v>39679618201</v>
      </c>
      <c r="G18" s="29">
        <v>37712567</v>
      </c>
      <c r="H18" s="29">
        <v>0</v>
      </c>
      <c r="I18" s="29">
        <v>0</v>
      </c>
      <c r="J18" s="29">
        <v>0</v>
      </c>
      <c r="K18" s="29">
        <v>0</v>
      </c>
      <c r="L18" s="29">
        <v>19444404328</v>
      </c>
      <c r="M18" s="29"/>
      <c r="N18" s="29"/>
      <c r="O18" s="10">
        <v>20197501306.000004</v>
      </c>
      <c r="P18" s="18"/>
      <c r="AF18" s="30"/>
      <c r="AG18" s="30"/>
      <c r="AH18" s="30"/>
      <c r="AI18" s="30"/>
      <c r="AJ18" s="30"/>
      <c r="AK18" s="30"/>
      <c r="AL18" s="30"/>
      <c r="AM18" s="30"/>
      <c r="AN18" s="30"/>
    </row>
    <row r="19" spans="1:40" s="23" customFormat="1" ht="11.25" x14ac:dyDescent="0.2">
      <c r="A19" s="11" t="s">
        <v>7</v>
      </c>
      <c r="B19" s="27" t="s">
        <v>53</v>
      </c>
      <c r="C19" s="29">
        <v>38392916954</v>
      </c>
      <c r="D19" s="29">
        <v>2111952771</v>
      </c>
      <c r="E19" s="29">
        <v>36280964183</v>
      </c>
      <c r="F19" s="29">
        <v>36262481283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26920414284</v>
      </c>
      <c r="M19" s="29"/>
      <c r="N19" s="29"/>
      <c r="O19" s="10">
        <v>9342066999</v>
      </c>
      <c r="P19" s="18"/>
      <c r="AF19" s="30"/>
      <c r="AG19" s="30"/>
      <c r="AH19" s="30"/>
      <c r="AI19" s="30"/>
      <c r="AJ19" s="30"/>
      <c r="AK19" s="30"/>
      <c r="AL19" s="30"/>
      <c r="AM19" s="30"/>
      <c r="AN19" s="30"/>
    </row>
    <row r="20" spans="1:40" s="23" customFormat="1" ht="11.25" x14ac:dyDescent="0.2">
      <c r="A20" s="11" t="s">
        <v>8</v>
      </c>
      <c r="B20" s="27" t="s">
        <v>54</v>
      </c>
      <c r="C20" s="29">
        <v>55585102031</v>
      </c>
      <c r="D20" s="29">
        <v>1449616080</v>
      </c>
      <c r="E20" s="29">
        <v>54135485951</v>
      </c>
      <c r="F20" s="29">
        <v>54135485855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39090089601</v>
      </c>
      <c r="M20" s="29"/>
      <c r="N20" s="29"/>
      <c r="O20" s="10">
        <v>15045396254</v>
      </c>
      <c r="P20" s="18"/>
      <c r="AF20" s="30"/>
      <c r="AG20" s="30"/>
      <c r="AH20" s="30"/>
      <c r="AI20" s="30"/>
      <c r="AJ20" s="30"/>
      <c r="AK20" s="30"/>
      <c r="AL20" s="30"/>
      <c r="AM20" s="30"/>
      <c r="AN20" s="30"/>
    </row>
    <row r="21" spans="1:40" s="23" customFormat="1" ht="11.25" x14ac:dyDescent="0.2">
      <c r="A21" s="11" t="s">
        <v>9</v>
      </c>
      <c r="B21" s="27" t="s">
        <v>55</v>
      </c>
      <c r="C21" s="29">
        <v>14946153826</v>
      </c>
      <c r="D21" s="29">
        <v>485730788</v>
      </c>
      <c r="E21" s="29">
        <v>14460423038</v>
      </c>
      <c r="F21" s="29">
        <v>14460423038</v>
      </c>
      <c r="G21" s="29">
        <v>0</v>
      </c>
      <c r="H21" s="29">
        <v>0</v>
      </c>
      <c r="I21" s="29">
        <v>3594887</v>
      </c>
      <c r="J21" s="29">
        <v>0</v>
      </c>
      <c r="K21" s="29">
        <v>0</v>
      </c>
      <c r="L21" s="29">
        <v>13192003504</v>
      </c>
      <c r="M21" s="29"/>
      <c r="N21" s="29"/>
      <c r="O21" s="10">
        <v>1264824646.9999998</v>
      </c>
      <c r="P21" s="18"/>
      <c r="AF21" s="30"/>
      <c r="AG21" s="30"/>
      <c r="AH21" s="30"/>
      <c r="AI21" s="30"/>
      <c r="AJ21" s="30"/>
      <c r="AK21" s="30"/>
      <c r="AL21" s="30"/>
      <c r="AM21" s="30"/>
      <c r="AN21" s="30"/>
    </row>
    <row r="22" spans="1:40" s="23" customFormat="1" ht="11.25" x14ac:dyDescent="0.2">
      <c r="A22" s="11" t="s">
        <v>10</v>
      </c>
      <c r="B22" s="27" t="s">
        <v>56</v>
      </c>
      <c r="C22" s="29">
        <v>1033340751</v>
      </c>
      <c r="D22" s="29">
        <v>58969236</v>
      </c>
      <c r="E22" s="29">
        <v>974371515</v>
      </c>
      <c r="F22" s="29">
        <v>974371515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392639200</v>
      </c>
      <c r="M22" s="29"/>
      <c r="N22" s="29"/>
      <c r="O22" s="10">
        <v>581732315</v>
      </c>
      <c r="P22" s="18"/>
      <c r="AF22" s="30"/>
      <c r="AG22" s="30"/>
      <c r="AH22" s="30"/>
      <c r="AI22" s="30"/>
      <c r="AJ22" s="30"/>
      <c r="AK22" s="30"/>
      <c r="AL22" s="30"/>
      <c r="AM22" s="30"/>
      <c r="AN22" s="30"/>
    </row>
    <row r="23" spans="1:40" s="23" customFormat="1" ht="11.25" x14ac:dyDescent="0.2">
      <c r="A23" s="11" t="s">
        <v>11</v>
      </c>
      <c r="B23" s="27" t="s">
        <v>57</v>
      </c>
      <c r="C23" s="29">
        <v>214103884960</v>
      </c>
      <c r="D23" s="29">
        <v>13066784404</v>
      </c>
      <c r="E23" s="29">
        <v>201037100556</v>
      </c>
      <c r="F23" s="29">
        <v>200974607918</v>
      </c>
      <c r="G23" s="29">
        <v>589249433</v>
      </c>
      <c r="H23" s="29">
        <v>0</v>
      </c>
      <c r="I23" s="29">
        <v>0</v>
      </c>
      <c r="J23" s="29">
        <v>0</v>
      </c>
      <c r="K23" s="29">
        <v>0</v>
      </c>
      <c r="L23" s="29">
        <v>160980443875</v>
      </c>
      <c r="M23" s="29"/>
      <c r="N23" s="29"/>
      <c r="O23" s="10">
        <v>39404914610.000008</v>
      </c>
      <c r="P23" s="18"/>
      <c r="AF23" s="30"/>
      <c r="AG23" s="30"/>
      <c r="AH23" s="30"/>
      <c r="AI23" s="30"/>
      <c r="AJ23" s="30"/>
      <c r="AK23" s="30"/>
      <c r="AL23" s="30"/>
      <c r="AM23" s="30"/>
      <c r="AN23" s="30"/>
    </row>
    <row r="24" spans="1:40" s="23" customFormat="1" ht="11.25" x14ac:dyDescent="0.2">
      <c r="A24" s="11" t="s">
        <v>12</v>
      </c>
      <c r="B24" s="27" t="s">
        <v>58</v>
      </c>
      <c r="C24" s="29">
        <v>199455965486</v>
      </c>
      <c r="D24" s="29">
        <v>7830718831</v>
      </c>
      <c r="E24" s="29">
        <v>191625246655</v>
      </c>
      <c r="F24" s="29">
        <v>191539496272</v>
      </c>
      <c r="G24" s="29">
        <v>276203881</v>
      </c>
      <c r="H24" s="29">
        <v>0</v>
      </c>
      <c r="I24" s="29">
        <v>0</v>
      </c>
      <c r="J24" s="29">
        <v>0</v>
      </c>
      <c r="K24" s="29">
        <v>0</v>
      </c>
      <c r="L24" s="29">
        <v>157902652204</v>
      </c>
      <c r="M24" s="29"/>
      <c r="N24" s="29"/>
      <c r="O24" s="10">
        <v>33360640186.999996</v>
      </c>
      <c r="P24" s="19"/>
      <c r="AF24" s="30"/>
      <c r="AG24" s="30"/>
      <c r="AH24" s="30"/>
      <c r="AI24" s="30"/>
      <c r="AJ24" s="30"/>
      <c r="AK24" s="30"/>
      <c r="AL24" s="30"/>
      <c r="AM24" s="30"/>
      <c r="AN24" s="30"/>
    </row>
    <row r="25" spans="1:40" s="23" customFormat="1" ht="11.25" x14ac:dyDescent="0.2">
      <c r="A25" s="11" t="s">
        <v>13</v>
      </c>
      <c r="B25" s="27" t="s">
        <v>59</v>
      </c>
      <c r="C25" s="29">
        <v>39031811083</v>
      </c>
      <c r="D25" s="29">
        <v>2392833157</v>
      </c>
      <c r="E25" s="29">
        <v>36638977926</v>
      </c>
      <c r="F25" s="29">
        <v>36638047347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10056249417</v>
      </c>
      <c r="M25" s="29"/>
      <c r="N25" s="29"/>
      <c r="O25" s="10">
        <v>26581797930</v>
      </c>
      <c r="P25" s="18"/>
      <c r="AF25" s="30"/>
      <c r="AG25" s="30"/>
      <c r="AH25" s="30"/>
      <c r="AI25" s="30"/>
      <c r="AJ25" s="30"/>
      <c r="AK25" s="30"/>
      <c r="AL25" s="30"/>
      <c r="AM25" s="30"/>
      <c r="AN25" s="30"/>
    </row>
    <row r="26" spans="1:40" s="23" customFormat="1" ht="11.25" x14ac:dyDescent="0.2">
      <c r="A26" s="11" t="s">
        <v>14</v>
      </c>
      <c r="B26" s="27" t="s">
        <v>60</v>
      </c>
      <c r="C26" s="29">
        <v>119168749377</v>
      </c>
      <c r="D26" s="29">
        <v>8535753227</v>
      </c>
      <c r="E26" s="29">
        <v>110632996150</v>
      </c>
      <c r="F26" s="29">
        <v>110616851558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53436727269</v>
      </c>
      <c r="M26" s="29"/>
      <c r="N26" s="29"/>
      <c r="O26" s="10">
        <v>57180124289</v>
      </c>
      <c r="P26" s="18"/>
      <c r="AF26" s="30"/>
      <c r="AG26" s="30"/>
      <c r="AH26" s="30"/>
      <c r="AI26" s="30"/>
      <c r="AJ26" s="30"/>
      <c r="AK26" s="30"/>
      <c r="AL26" s="30"/>
      <c r="AM26" s="30"/>
      <c r="AN26" s="30"/>
    </row>
    <row r="27" spans="1:40" s="23" customFormat="1" ht="11.25" x14ac:dyDescent="0.2">
      <c r="A27" s="11" t="s">
        <v>15</v>
      </c>
      <c r="B27" s="27" t="s">
        <v>61</v>
      </c>
      <c r="C27" s="29">
        <v>10254759093</v>
      </c>
      <c r="D27" s="29">
        <v>564100338</v>
      </c>
      <c r="E27" s="29">
        <v>9690658755</v>
      </c>
      <c r="F27" s="29">
        <v>9690658755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5693207711</v>
      </c>
      <c r="M27" s="29"/>
      <c r="N27" s="29"/>
      <c r="O27" s="10">
        <v>3997451044</v>
      </c>
      <c r="P27" s="18"/>
      <c r="AF27" s="30"/>
      <c r="AG27" s="30"/>
      <c r="AH27" s="30"/>
      <c r="AI27" s="30"/>
      <c r="AJ27" s="30"/>
      <c r="AK27" s="30"/>
      <c r="AL27" s="30"/>
      <c r="AM27" s="30"/>
      <c r="AN27" s="30"/>
    </row>
    <row r="28" spans="1:40" s="23" customFormat="1" ht="11.25" x14ac:dyDescent="0.2">
      <c r="A28" s="11" t="s">
        <v>16</v>
      </c>
      <c r="B28" s="27" t="s">
        <v>62</v>
      </c>
      <c r="C28" s="29">
        <v>123242937218</v>
      </c>
      <c r="D28" s="29">
        <v>10162630928</v>
      </c>
      <c r="E28" s="29">
        <v>113080306290</v>
      </c>
      <c r="F28" s="29">
        <v>113065246999</v>
      </c>
      <c r="G28" s="29">
        <v>151256518</v>
      </c>
      <c r="H28" s="29">
        <v>0</v>
      </c>
      <c r="I28" s="29">
        <v>0</v>
      </c>
      <c r="J28" s="29">
        <v>0</v>
      </c>
      <c r="K28" s="29">
        <v>0</v>
      </c>
      <c r="L28" s="29">
        <v>98440220943</v>
      </c>
      <c r="M28" s="29"/>
      <c r="N28" s="29"/>
      <c r="O28" s="10">
        <v>14473769537.999996</v>
      </c>
      <c r="P28" s="18"/>
      <c r="AF28" s="30"/>
      <c r="AG28" s="30"/>
      <c r="AH28" s="30"/>
      <c r="AI28" s="30"/>
      <c r="AJ28" s="30"/>
      <c r="AK28" s="30"/>
      <c r="AL28" s="30"/>
      <c r="AM28" s="30"/>
      <c r="AN28" s="30"/>
    </row>
    <row r="29" spans="1:40" s="23" customFormat="1" ht="11.25" x14ac:dyDescent="0.2">
      <c r="A29" s="11" t="s">
        <v>17</v>
      </c>
      <c r="B29" s="27" t="s">
        <v>63</v>
      </c>
      <c r="C29" s="29">
        <v>24945941960</v>
      </c>
      <c r="D29" s="29">
        <v>2197496343</v>
      </c>
      <c r="E29" s="29">
        <v>22748445617</v>
      </c>
      <c r="F29" s="29">
        <v>22748445617</v>
      </c>
      <c r="G29" s="29">
        <v>735668</v>
      </c>
      <c r="H29" s="29">
        <v>0</v>
      </c>
      <c r="I29" s="29">
        <v>0</v>
      </c>
      <c r="J29" s="29">
        <v>0</v>
      </c>
      <c r="K29" s="29">
        <v>0</v>
      </c>
      <c r="L29" s="29">
        <v>19754280556</v>
      </c>
      <c r="M29" s="29"/>
      <c r="N29" s="29"/>
      <c r="O29" s="10">
        <v>2993429393.0000005</v>
      </c>
      <c r="P29" s="18"/>
      <c r="AF29" s="30"/>
      <c r="AG29" s="30"/>
      <c r="AH29" s="30"/>
      <c r="AI29" s="30"/>
      <c r="AJ29" s="30"/>
      <c r="AK29" s="30"/>
      <c r="AL29" s="30"/>
      <c r="AM29" s="30"/>
      <c r="AN29" s="30"/>
    </row>
    <row r="30" spans="1:40" s="23" customFormat="1" ht="11.25" x14ac:dyDescent="0.2">
      <c r="A30" s="28" t="s">
        <v>18</v>
      </c>
      <c r="B30" s="27" t="s">
        <v>64</v>
      </c>
      <c r="C30" s="29">
        <v>167946880023</v>
      </c>
      <c r="D30" s="29">
        <v>5096470368</v>
      </c>
      <c r="E30" s="29">
        <v>162850409655</v>
      </c>
      <c r="F30" s="29">
        <v>162847983182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118833273271</v>
      </c>
      <c r="M30" s="29"/>
      <c r="N30" s="29"/>
      <c r="O30" s="10">
        <v>44014709911</v>
      </c>
      <c r="P30" s="21"/>
      <c r="AF30" s="30"/>
      <c r="AG30" s="30"/>
      <c r="AH30" s="30"/>
      <c r="AI30" s="30"/>
      <c r="AJ30" s="30"/>
      <c r="AK30" s="30"/>
      <c r="AL30" s="30"/>
      <c r="AM30" s="30"/>
      <c r="AN30" s="30"/>
    </row>
    <row r="31" spans="1:40" s="23" customFormat="1" ht="11.25" x14ac:dyDescent="0.2">
      <c r="A31" s="11" t="s">
        <v>19</v>
      </c>
      <c r="B31" s="27" t="s">
        <v>65</v>
      </c>
      <c r="C31" s="29">
        <v>194376375686</v>
      </c>
      <c r="D31" s="29">
        <v>15329796794</v>
      </c>
      <c r="E31" s="29">
        <v>179046578892</v>
      </c>
      <c r="F31" s="29">
        <v>178982139074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151108814541</v>
      </c>
      <c r="M31" s="29"/>
      <c r="N31" s="29"/>
      <c r="O31" s="10">
        <v>27873324533</v>
      </c>
      <c r="P31" s="18"/>
      <c r="AF31" s="30"/>
      <c r="AG31" s="30"/>
      <c r="AH31" s="30"/>
      <c r="AI31" s="30"/>
      <c r="AJ31" s="30"/>
      <c r="AK31" s="30"/>
      <c r="AL31" s="30"/>
      <c r="AM31" s="30"/>
      <c r="AN31" s="30"/>
    </row>
    <row r="32" spans="1:40" s="23" customFormat="1" ht="11.25" x14ac:dyDescent="0.2">
      <c r="A32" s="11" t="s">
        <v>20</v>
      </c>
      <c r="B32" s="27" t="s">
        <v>66</v>
      </c>
      <c r="C32" s="29">
        <v>232858817418</v>
      </c>
      <c r="D32" s="29">
        <v>5563408607</v>
      </c>
      <c r="E32" s="29">
        <v>227295408811</v>
      </c>
      <c r="F32" s="29">
        <v>227295408811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210924276964</v>
      </c>
      <c r="M32" s="29"/>
      <c r="N32" s="29"/>
      <c r="O32" s="10">
        <v>16371131847</v>
      </c>
      <c r="P32" s="18"/>
      <c r="AF32" s="30"/>
      <c r="AG32" s="30"/>
      <c r="AH32" s="30"/>
      <c r="AI32" s="30"/>
      <c r="AJ32" s="30"/>
      <c r="AK32" s="30"/>
      <c r="AL32" s="30"/>
      <c r="AM32" s="30"/>
      <c r="AN32" s="30"/>
    </row>
    <row r="33" spans="1:40" s="23" customFormat="1" ht="11.25" x14ac:dyDescent="0.2">
      <c r="A33" s="11" t="s">
        <v>21</v>
      </c>
      <c r="B33" s="27" t="s">
        <v>65</v>
      </c>
      <c r="C33" s="29">
        <v>739148904491</v>
      </c>
      <c r="D33" s="29">
        <v>20414065686</v>
      </c>
      <c r="E33" s="29">
        <v>718734838805</v>
      </c>
      <c r="F33" s="29">
        <v>718427977625</v>
      </c>
      <c r="G33" s="29">
        <v>54447178</v>
      </c>
      <c r="H33" s="29">
        <v>0</v>
      </c>
      <c r="I33" s="29">
        <v>0</v>
      </c>
      <c r="J33" s="29">
        <v>0</v>
      </c>
      <c r="K33" s="29">
        <v>0</v>
      </c>
      <c r="L33" s="29">
        <v>585247374363</v>
      </c>
      <c r="M33" s="29"/>
      <c r="N33" s="29"/>
      <c r="O33" s="10">
        <v>133126156083.99997</v>
      </c>
      <c r="P33" s="19"/>
      <c r="AF33" s="30"/>
      <c r="AG33" s="30"/>
      <c r="AH33" s="30"/>
      <c r="AI33" s="30"/>
      <c r="AJ33" s="30"/>
      <c r="AK33" s="30"/>
      <c r="AL33" s="30"/>
      <c r="AM33" s="30"/>
      <c r="AN33" s="30"/>
    </row>
    <row r="34" spans="1:40" s="23" customFormat="1" ht="11.25" x14ac:dyDescent="0.2">
      <c r="A34" s="11" t="s">
        <v>22</v>
      </c>
      <c r="B34" s="27" t="s">
        <v>67</v>
      </c>
      <c r="C34" s="29">
        <v>5264041179</v>
      </c>
      <c r="D34" s="29">
        <v>527720490</v>
      </c>
      <c r="E34" s="29">
        <v>4736320689</v>
      </c>
      <c r="F34" s="29">
        <v>4728667697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3521617439</v>
      </c>
      <c r="M34" s="29"/>
      <c r="N34" s="29"/>
      <c r="O34" s="10">
        <v>1207050258</v>
      </c>
      <c r="P34" s="26"/>
      <c r="AF34" s="30"/>
      <c r="AG34" s="30"/>
      <c r="AH34" s="30"/>
      <c r="AI34" s="30"/>
      <c r="AJ34" s="30"/>
      <c r="AK34" s="30"/>
      <c r="AL34" s="30"/>
      <c r="AM34" s="30"/>
      <c r="AN34" s="30"/>
    </row>
    <row r="35" spans="1:40" s="23" customFormat="1" ht="11.25" x14ac:dyDescent="0.2">
      <c r="A35" s="11" t="s">
        <v>23</v>
      </c>
      <c r="B35" s="27" t="s">
        <v>68</v>
      </c>
      <c r="C35" s="29">
        <v>2934680584</v>
      </c>
      <c r="D35" s="29">
        <v>130160052</v>
      </c>
      <c r="E35" s="29">
        <v>2804520532</v>
      </c>
      <c r="F35" s="29">
        <v>2804520532</v>
      </c>
      <c r="G35" s="29">
        <v>338004</v>
      </c>
      <c r="H35" s="29">
        <v>0</v>
      </c>
      <c r="I35" s="29">
        <v>0</v>
      </c>
      <c r="J35" s="29">
        <v>0</v>
      </c>
      <c r="K35" s="29">
        <v>0</v>
      </c>
      <c r="L35" s="29">
        <v>386690581</v>
      </c>
      <c r="M35" s="29"/>
      <c r="N35" s="29"/>
      <c r="O35" s="10">
        <v>2417491947</v>
      </c>
      <c r="P35" s="18"/>
      <c r="AF35" s="30"/>
      <c r="AG35" s="30"/>
      <c r="AH35" s="30"/>
      <c r="AI35" s="30"/>
      <c r="AJ35" s="30"/>
      <c r="AK35" s="30"/>
      <c r="AL35" s="30"/>
      <c r="AM35" s="30"/>
      <c r="AN35" s="30"/>
    </row>
    <row r="36" spans="1:40" s="23" customFormat="1" ht="11.25" x14ac:dyDescent="0.2">
      <c r="A36" s="11" t="s">
        <v>24</v>
      </c>
      <c r="B36" s="27" t="s">
        <v>69</v>
      </c>
      <c r="C36" s="29">
        <v>4012366810</v>
      </c>
      <c r="D36" s="29">
        <v>659418138</v>
      </c>
      <c r="E36" s="29">
        <v>3352948672</v>
      </c>
      <c r="F36" s="29">
        <v>3351299846</v>
      </c>
      <c r="G36" s="29">
        <v>844325</v>
      </c>
      <c r="H36" s="29">
        <v>0</v>
      </c>
      <c r="I36" s="29">
        <v>0</v>
      </c>
      <c r="J36" s="29">
        <v>0</v>
      </c>
      <c r="K36" s="29">
        <v>0</v>
      </c>
      <c r="L36" s="29">
        <v>2273996340</v>
      </c>
      <c r="M36" s="29"/>
      <c r="N36" s="29"/>
      <c r="O36" s="10">
        <v>1076459181.0000005</v>
      </c>
      <c r="P36" s="18"/>
      <c r="AF36" s="30"/>
      <c r="AG36" s="30"/>
      <c r="AH36" s="30"/>
      <c r="AI36" s="30"/>
      <c r="AJ36" s="30"/>
      <c r="AK36" s="30"/>
      <c r="AL36" s="30"/>
      <c r="AM36" s="30"/>
      <c r="AN36" s="30"/>
    </row>
    <row r="37" spans="1:40" s="23" customFormat="1" ht="11.25" x14ac:dyDescent="0.2">
      <c r="A37" s="11" t="s">
        <v>25</v>
      </c>
      <c r="B37" s="27" t="s">
        <v>67</v>
      </c>
      <c r="C37" s="29">
        <v>426507293744</v>
      </c>
      <c r="D37" s="29">
        <v>12007013960</v>
      </c>
      <c r="E37" s="29">
        <v>414500279784</v>
      </c>
      <c r="F37" s="29">
        <v>414236415429</v>
      </c>
      <c r="G37" s="29">
        <v>133527747</v>
      </c>
      <c r="H37" s="29">
        <v>0</v>
      </c>
      <c r="I37" s="29">
        <v>414964849</v>
      </c>
      <c r="J37" s="29">
        <v>0</v>
      </c>
      <c r="K37" s="29">
        <v>0</v>
      </c>
      <c r="L37" s="29">
        <v>336664903838</v>
      </c>
      <c r="M37" s="29"/>
      <c r="N37" s="29"/>
      <c r="O37" s="10">
        <v>77023018994.999985</v>
      </c>
      <c r="P37" s="18"/>
      <c r="AF37" s="30"/>
      <c r="AG37" s="30"/>
      <c r="AH37" s="30"/>
      <c r="AI37" s="30"/>
      <c r="AJ37" s="30"/>
      <c r="AK37" s="30"/>
      <c r="AL37" s="30"/>
      <c r="AM37" s="30"/>
      <c r="AN37" s="30"/>
    </row>
    <row r="38" spans="1:40" s="33" customFormat="1" ht="90" x14ac:dyDescent="0.2">
      <c r="A38" s="11" t="s">
        <v>26</v>
      </c>
      <c r="B38" s="27" t="s">
        <v>70</v>
      </c>
      <c r="C38" s="29">
        <v>199775020608</v>
      </c>
      <c r="D38" s="29">
        <v>4965052783</v>
      </c>
      <c r="E38" s="29">
        <v>194809967825</v>
      </c>
      <c r="F38" s="29">
        <v>194809967825</v>
      </c>
      <c r="G38" s="29">
        <v>372637053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175228457136</v>
      </c>
      <c r="N38" s="35" t="s">
        <v>76</v>
      </c>
      <c r="O38" s="10">
        <f>194437330772-M38</f>
        <v>19208873636</v>
      </c>
      <c r="P38" s="25" t="s">
        <v>78</v>
      </c>
      <c r="AF38" s="34"/>
      <c r="AG38" s="34"/>
      <c r="AH38" s="34"/>
      <c r="AI38" s="34"/>
      <c r="AJ38" s="34"/>
      <c r="AK38" s="34"/>
      <c r="AL38" s="34"/>
      <c r="AM38" s="34"/>
      <c r="AN38" s="34"/>
    </row>
    <row r="39" spans="1:40" s="36" customFormat="1" ht="112.5" x14ac:dyDescent="0.2">
      <c r="A39" s="11" t="s">
        <v>27</v>
      </c>
      <c r="B39" s="27" t="s">
        <v>71</v>
      </c>
      <c r="C39" s="29">
        <v>233997159575</v>
      </c>
      <c r="D39" s="29">
        <v>5746656508</v>
      </c>
      <c r="E39" s="29">
        <v>228250503067</v>
      </c>
      <c r="F39" s="29">
        <v>228250503067</v>
      </c>
      <c r="G39" s="29">
        <v>115436514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f>107142735360+101099833144</f>
        <v>208242568504</v>
      </c>
      <c r="N39" s="35" t="s">
        <v>79</v>
      </c>
      <c r="O39" s="10">
        <f>228135066553-M39</f>
        <v>19892498049</v>
      </c>
      <c r="P39" s="25" t="s">
        <v>80</v>
      </c>
      <c r="AE39" s="33"/>
      <c r="AF39" s="34"/>
      <c r="AG39" s="34"/>
      <c r="AH39" s="34"/>
      <c r="AI39" s="34"/>
      <c r="AJ39" s="34"/>
      <c r="AK39" s="34"/>
      <c r="AL39" s="34"/>
      <c r="AM39" s="34"/>
      <c r="AN39" s="34"/>
    </row>
    <row r="40" spans="1:40" s="24" customFormat="1" ht="11.25" x14ac:dyDescent="0.2">
      <c r="A40" s="11" t="s">
        <v>28</v>
      </c>
      <c r="B40" s="27" t="s">
        <v>69</v>
      </c>
      <c r="C40" s="29">
        <v>329868576594</v>
      </c>
      <c r="D40" s="29">
        <v>9968303812</v>
      </c>
      <c r="E40" s="29">
        <v>319900272782</v>
      </c>
      <c r="F40" s="29">
        <v>319749349757</v>
      </c>
      <c r="G40" s="29">
        <v>37349629</v>
      </c>
      <c r="H40" s="29">
        <v>0</v>
      </c>
      <c r="I40" s="29">
        <v>0</v>
      </c>
      <c r="J40" s="29">
        <v>922777551</v>
      </c>
      <c r="K40" s="29">
        <v>0</v>
      </c>
      <c r="L40" s="29">
        <v>245771448275</v>
      </c>
      <c r="M40" s="29"/>
      <c r="N40" s="29"/>
      <c r="O40" s="10">
        <v>73017774302</v>
      </c>
      <c r="P40" s="25"/>
      <c r="AE40" s="23"/>
      <c r="AF40" s="30"/>
      <c r="AG40" s="30"/>
      <c r="AH40" s="30"/>
      <c r="AI40" s="30"/>
      <c r="AJ40" s="30"/>
      <c r="AK40" s="30"/>
      <c r="AL40" s="30"/>
      <c r="AM40" s="30"/>
      <c r="AN40" s="30"/>
    </row>
    <row r="41" spans="1:40" ht="14.25" customHeight="1" x14ac:dyDescent="0.2">
      <c r="A41" s="38" t="s">
        <v>29</v>
      </c>
      <c r="B41" s="38"/>
      <c r="C41" s="8">
        <f t="shared" ref="C41:O41" si="0">SUM(C12:C40)</f>
        <v>3741229225796</v>
      </c>
      <c r="D41" s="8">
        <f t="shared" si="0"/>
        <v>141002193979</v>
      </c>
      <c r="E41" s="8">
        <f t="shared" si="0"/>
        <v>3600227031817</v>
      </c>
      <c r="F41" s="8">
        <f t="shared" si="0"/>
        <v>3598682962382</v>
      </c>
      <c r="G41" s="8">
        <f t="shared" si="0"/>
        <v>1973834951</v>
      </c>
      <c r="H41" s="8">
        <f t="shared" si="0"/>
        <v>0</v>
      </c>
      <c r="I41" s="8">
        <f t="shared" si="0"/>
        <v>451996572</v>
      </c>
      <c r="J41" s="8">
        <f t="shared" si="0"/>
        <v>922777551</v>
      </c>
      <c r="K41" s="8">
        <f t="shared" si="0"/>
        <v>0</v>
      </c>
      <c r="L41" s="8">
        <f t="shared" si="0"/>
        <v>2492881626791</v>
      </c>
      <c r="M41" s="8"/>
      <c r="N41" s="8"/>
      <c r="O41" s="8">
        <f t="shared" si="0"/>
        <v>718981700877</v>
      </c>
      <c r="P41" s="20"/>
      <c r="AE41" s="23"/>
      <c r="AF41" s="30"/>
      <c r="AG41" s="30"/>
      <c r="AH41" s="30"/>
      <c r="AI41" s="30"/>
      <c r="AJ41" s="30"/>
      <c r="AK41" s="30"/>
      <c r="AL41" s="30"/>
      <c r="AM41" s="30"/>
      <c r="AN41" s="30"/>
    </row>
    <row r="42" spans="1:40" ht="15" customHeight="1" x14ac:dyDescent="0.2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40" ht="15" customHeight="1" x14ac:dyDescent="0.2">
      <c r="I43" s="5"/>
      <c r="J43" s="5"/>
      <c r="K43" s="5"/>
      <c r="L43" s="5"/>
      <c r="M43" s="5"/>
      <c r="N43" s="5"/>
    </row>
    <row r="44" spans="1:40" ht="15" customHeight="1" x14ac:dyDescent="0.2">
      <c r="K44" s="5"/>
      <c r="O44" s="5"/>
    </row>
    <row r="45" spans="1:40" ht="15" customHeight="1" x14ac:dyDescent="0.2">
      <c r="L45" s="5"/>
      <c r="M45" s="5"/>
      <c r="N45" s="5"/>
      <c r="O45" s="5"/>
    </row>
    <row r="46" spans="1:40" ht="15" customHeight="1" x14ac:dyDescent="0.2">
      <c r="L46" s="5"/>
      <c r="M46" s="5"/>
      <c r="N46" s="5"/>
      <c r="O46" s="37"/>
    </row>
    <row r="47" spans="1:40" ht="15" customHeight="1" x14ac:dyDescent="0.2">
      <c r="O47" s="5"/>
    </row>
    <row r="48" spans="1:40" ht="15" customHeight="1" x14ac:dyDescent="0.2">
      <c r="O48" s="5"/>
    </row>
  </sheetData>
  <mergeCells count="9">
    <mergeCell ref="A41:B41"/>
    <mergeCell ref="A2:L2"/>
    <mergeCell ref="A4:L4"/>
    <mergeCell ref="A6:P6"/>
    <mergeCell ref="A10:A11"/>
    <mergeCell ref="B10:B11"/>
    <mergeCell ref="C10:E10"/>
    <mergeCell ref="F10:O10"/>
    <mergeCell ref="P10:P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il xmlns="a904e863-f9c3-44e7-be1b-41a106896d87">2025</iril>
    <szdw xmlns="a904e863-f9c3-44e7-be1b-41a106896d87">6</szd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DA8F4D40DC0E4DB1BD480EFD982522" ma:contentTypeVersion="3" ma:contentTypeDescription="Crear nuevo documento." ma:contentTypeScope="" ma:versionID="cd192a6697e87ac3f419839db57e5828">
  <xsd:schema xmlns:xsd="http://www.w3.org/2001/XMLSchema" xmlns:xs="http://www.w3.org/2001/XMLSchema" xmlns:p="http://schemas.microsoft.com/office/2006/metadata/properties" xmlns:ns2="a904e863-f9c3-44e7-be1b-41a106896d87" xmlns:ns3="5b63cd12-9a8a-4e54-be72-90651e442c90" targetNamespace="http://schemas.microsoft.com/office/2006/metadata/properties" ma:root="true" ma:fieldsID="5d9d2a68c2ddee09fe11ce55bc614783" ns2:_="" ns3:_="">
    <xsd:import namespace="a904e863-f9c3-44e7-be1b-41a106896d87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ril" minOccurs="0"/>
                <xsd:element ref="ns2:szdw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4e863-f9c3-44e7-be1b-41a106896d87" elementFormDefault="qualified">
    <xsd:import namespace="http://schemas.microsoft.com/office/2006/documentManagement/types"/>
    <xsd:import namespace="http://schemas.microsoft.com/office/infopath/2007/PartnerControls"/>
    <xsd:element name="iril" ma:index="8" nillable="true" ma:displayName="Año" ma:internalName="iril">
      <xsd:simpleType>
        <xsd:restriction base="dms:Number"/>
      </xsd:simpleType>
    </xsd:element>
    <xsd:element name="szdw" ma:index="9" nillable="true" ma:displayName="Mes" ma:internalName="szdw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EF152B-D435-42D8-BDD8-A875BBE1F809}">
  <ds:schemaRefs>
    <ds:schemaRef ds:uri="http://schemas.microsoft.com/office/2006/metadata/properties"/>
    <ds:schemaRef ds:uri="http://schemas.microsoft.com/office/infopath/2007/PartnerControls"/>
    <ds:schemaRef ds:uri="a904e863-f9c3-44e7-be1b-41a106896d87"/>
  </ds:schemaRefs>
</ds:datastoreItem>
</file>

<file path=customXml/itemProps2.xml><?xml version="1.0" encoding="utf-8"?>
<ds:datastoreItem xmlns:ds="http://schemas.openxmlformats.org/officeDocument/2006/customXml" ds:itemID="{16331900-7F8F-4DA9-B0D3-B7DD081C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04e863-f9c3-44e7-be1b-41a106896d87"/>
    <ds:schemaRef ds:uri="5b63cd12-9a8a-4e54-be72-90651e442c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707DC8-DB06-4353-B3DC-EDA93BD9DE0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Certificacion Giro A EPS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Katherin Perez Sanchez</dc:creator>
  <cp:lastModifiedBy>Gina Paola Diaz Angulo</cp:lastModifiedBy>
  <dcterms:created xsi:type="dcterms:W3CDTF">2024-01-26T14:13:03Z</dcterms:created>
  <dcterms:modified xsi:type="dcterms:W3CDTF">2025-08-04T17:03:25Z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0x0101008FDA8F4D40DC0E4DB1BD480EFD982522</vt:lpwstr>
  </property>
</Properties>
</file>