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5\"/>
    </mc:Choice>
  </mc:AlternateContent>
  <xr:revisionPtr revIDLastSave="0" documentId="13_ncr:1_{4BC5077D-DA8E-4BD7-B226-9E8BBED8F0E4}" xr6:coauthVersionLast="47" xr6:coauthVersionMax="47" xr10:uidLastSave="{00000000-0000-0000-0000-000000000000}"/>
  <bookViews>
    <workbookView xWindow="-120" yWindow="-120" windowWidth="29040" windowHeight="15720" tabRatio="582" xr2:uid="{00000000-000D-0000-FFFF-FFFF00000000}"/>
  </bookViews>
  <sheets>
    <sheet name="Certificacion Giro A EPS" sheetId="3" r:id="rId1"/>
  </sheets>
  <definedNames>
    <definedName name="_xlnm._FilterDatabase" localSheetId="0" hidden="1">'Certificacion Giro A EPS'!$A$10:$N$40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3" l="1"/>
  <c r="M15" i="3"/>
  <c r="M37" i="3"/>
  <c r="M40" i="3" l="1"/>
  <c r="J40" i="3"/>
  <c r="I40" i="3"/>
  <c r="H40" i="3"/>
  <c r="G40" i="3"/>
  <c r="F40" i="3"/>
  <c r="E40" i="3"/>
  <c r="D40" i="3"/>
  <c r="C40" i="3"/>
</calcChain>
</file>

<file path=xl/sharedStrings.xml><?xml version="1.0" encoding="utf-8"?>
<sst xmlns="http://schemas.openxmlformats.org/spreadsheetml/2006/main" count="84" uniqueCount="80">
  <si>
    <t>CCF033</t>
  </si>
  <si>
    <t>CCF050</t>
  </si>
  <si>
    <t>CCF055</t>
  </si>
  <si>
    <t>CCF102</t>
  </si>
  <si>
    <t>EPS025</t>
  </si>
  <si>
    <t>EPSI01</t>
  </si>
  <si>
    <t>EPSI03</t>
  </si>
  <si>
    <t>EPSI04</t>
  </si>
  <si>
    <t>EPSI05</t>
  </si>
  <si>
    <t>EPSI06</t>
  </si>
  <si>
    <t>EPSS01</t>
  </si>
  <si>
    <t>EPSS02</t>
  </si>
  <si>
    <t>EPSS05</t>
  </si>
  <si>
    <t>EPSS08</t>
  </si>
  <si>
    <t>EPSS10</t>
  </si>
  <si>
    <t>EPSS12</t>
  </si>
  <si>
    <t>EPSS17</t>
  </si>
  <si>
    <t>EPSS18</t>
  </si>
  <si>
    <t>EPSS34</t>
  </si>
  <si>
    <t>EPSS37</t>
  </si>
  <si>
    <t>EPSS40</t>
  </si>
  <si>
    <t>EPSS41</t>
  </si>
  <si>
    <t>EPSS42</t>
  </si>
  <si>
    <t>EPSS46</t>
  </si>
  <si>
    <t>EPSS48</t>
  </si>
  <si>
    <t>ESS024</t>
  </si>
  <si>
    <t>ESS062</t>
  </si>
  <si>
    <t>ESS118</t>
  </si>
  <si>
    <t>ESS207</t>
  </si>
  <si>
    <t>TOTAL</t>
  </si>
  <si>
    <t>Observación</t>
  </si>
  <si>
    <t>Codigo EPS</t>
  </si>
  <si>
    <t>EPS</t>
  </si>
  <si>
    <t>Liquidación del proceso</t>
  </si>
  <si>
    <t>Giros y descuentos aplicados en el proceso</t>
  </si>
  <si>
    <t>UPC Apropiada</t>
  </si>
  <si>
    <t>UPC Restituida</t>
  </si>
  <si>
    <t>UPC Neta</t>
  </si>
  <si>
    <t>Valor a girar
 (Fuentes de financiación nivel central)</t>
  </si>
  <si>
    <t>Descuento de Auditorias RS</t>
  </si>
  <si>
    <t>Descuento de Cuenta de Alto Costo</t>
  </si>
  <si>
    <t>Giro Directo a IPS y/o proveedores - Proceso*</t>
  </si>
  <si>
    <t>Giro Neto a EPS</t>
  </si>
  <si>
    <t>FAMILIAR DE COLOMBIA</t>
  </si>
  <si>
    <t>COMFAORIENTE</t>
  </si>
  <si>
    <t>CAJACOPI</t>
  </si>
  <si>
    <t>COMFACHOCO</t>
  </si>
  <si>
    <t>CAPRESOCA</t>
  </si>
  <si>
    <t>DUSAKAWI</t>
  </si>
  <si>
    <t>ASOCIACIÓN INDÍGENA DEL CAUCA</t>
  </si>
  <si>
    <t>ANASWAYUU</t>
  </si>
  <si>
    <t>MALLAMAS</t>
  </si>
  <si>
    <t>PIJAOS</t>
  </si>
  <si>
    <t>ALIANSALUD</t>
  </si>
  <si>
    <t>SALUD TOTAL</t>
  </si>
  <si>
    <t>SANITAS</t>
  </si>
  <si>
    <t>COMPENSAR</t>
  </si>
  <si>
    <t>SURAMERICANA</t>
  </si>
  <si>
    <t>COMFENALCO VALLE</t>
  </si>
  <si>
    <t>FAMISANAR</t>
  </si>
  <si>
    <t>SERVICIO OCCIDENTAL DE SALUD</t>
  </si>
  <si>
    <t>CAPITAL SALUD</t>
  </si>
  <si>
    <t>NUEVA EPS</t>
  </si>
  <si>
    <t>SAVIA SALUD</t>
  </si>
  <si>
    <t>COOSALUD</t>
  </si>
  <si>
    <t>SALUD MIA</t>
  </si>
  <si>
    <t>MUTUAL SER</t>
  </si>
  <si>
    <t>ASMET SALUD</t>
  </si>
  <si>
    <t>EMSSANAR</t>
  </si>
  <si>
    <t>Fecha de giro: 08/07/2025</t>
  </si>
  <si>
    <t>EPSS49</t>
  </si>
  <si>
    <t>Descuento reintegro de recursos - DOP</t>
  </si>
  <si>
    <t>LIQUIDACIÓN MENSUAL DE AFILIADOS - GIRO A ENTIDADES PROMOTORAS DE SALUD
JULIO 2025</t>
  </si>
  <si>
    <t>Valor no girado por embargo $1.248.600, según lo informado por tesorería.</t>
  </si>
  <si>
    <t>Valor no girado por embargo $145.103, según lo informado por tesorería.</t>
  </si>
  <si>
    <t>Giro Directo a IPS y/o proveedores - Complemento**</t>
  </si>
  <si>
    <t>Fecha de giro Complemento</t>
  </si>
  <si>
    <t>Del "Giro Neto a EPS" no se aplicó $178.943.367.418,00 en virtud de la Resolución 2023320030001433-6 del 6 de marzo 2023 de la SNS. Valor no girado por embargo $8.932.148.054,44 y $6.647.440.904,04, según lo informado por tesorería. El 15 de julio de 2025, se aplicó giro a IPS, por valor de $164.718.870.371,00 atendiendo comunicación de la SNS 20253200101557511 del 9 de julio de 2025, allegada a la ADRES en correo electrónico del 10 de julio de 2025.</t>
  </si>
  <si>
    <t>Del "Giro Neto a EPS" no se aplicó $30.184.347.191,00 en virtud de la Resolución 2023320030001459-6 del 8 de marzo 2023 de la SNS. El 23 de julio de 2025, se aplicó giro a IPS, por valor de $28.008.664.822,00 atendiendo comunicación de la SNS 20253200101602311 del 16 de julio de 2025, allegada a la ADRES en correo electrónico del 17 de julio de 2025.</t>
  </si>
  <si>
    <t>Del "Giro Neto a EPS" no se aplicó $209.061.539.432,00, en virtud de la Resolución 2023320030002757-6 del 9 de mayo 2023 de la SNS. El 24 de julio de 2025, se aplicó giro a IPS, por valor de $170.721.072.185,00 atendiendo comunicación de la SNS 20253200101625921 del 18 de julio de 2025, allegada a la ADRES en correo electrónico del 21 de julio de 2025. El 24 de julio de 2025, se aplicó giro a tesorería, por valor de $1.189.561.363,00 atendiendo comunicación de la SNS 20253200101625841 del 18 de julio de 2025, allegada a la ADRES en correo electrónico del 21 de julio de 2025. Valor no girado por embargo  $95.164.909,04, según lo informado por tesorería.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</si>
</sst>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CC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3" fillId="2" borderId="0" xfId="0" applyFont="1" applyFill="1"/>
    <xf numFmtId="43" fontId="3" fillId="2" borderId="0" xfId="1" applyFont="1" applyFill="1"/>
    <xf numFmtId="4" fontId="2" fillId="2" borderId="0" xfId="0" applyNumberFormat="1" applyFont="1" applyFill="1"/>
    <xf numFmtId="0" fontId="5" fillId="0" borderId="0" xfId="0" applyFont="1"/>
    <xf numFmtId="4" fontId="6" fillId="3" borderId="1" xfId="0" applyNumberFormat="1" applyFont="1" applyFill="1" applyBorder="1" applyAlignment="1">
      <alignment horizontal="right" vertical="center" wrapText="1"/>
    </xf>
    <xf numFmtId="43" fontId="6" fillId="3" borderId="1" xfId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wrapText="1"/>
    </xf>
    <xf numFmtId="43" fontId="3" fillId="0" borderId="0" xfId="1" applyFont="1" applyFill="1" applyAlignment="1">
      <alignment vertical="center"/>
    </xf>
    <xf numFmtId="43" fontId="3" fillId="0" borderId="0" xfId="1" applyFont="1" applyFill="1" applyBorder="1" applyAlignment="1">
      <alignment vertical="center"/>
    </xf>
    <xf numFmtId="43" fontId="6" fillId="0" borderId="0" xfId="2" applyFont="1" applyFill="1" applyBorder="1" applyAlignment="1">
      <alignment horizontal="center" vertical="center" wrapText="1"/>
    </xf>
    <xf numFmtId="0" fontId="2" fillId="0" borderId="0" xfId="0" applyFont="1"/>
    <xf numFmtId="0" fontId="4" fillId="2" borderId="1" xfId="0" applyFont="1" applyFill="1" applyBorder="1"/>
    <xf numFmtId="0" fontId="4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43" fontId="4" fillId="2" borderId="0" xfId="1" applyFont="1" applyFill="1"/>
    <xf numFmtId="43" fontId="8" fillId="2" borderId="0" xfId="1" applyFont="1" applyFill="1"/>
    <xf numFmtId="4" fontId="4" fillId="2" borderId="0" xfId="0" applyNumberFormat="1" applyFont="1" applyFill="1"/>
    <xf numFmtId="0" fontId="9" fillId="0" borderId="1" xfId="0" applyFont="1" applyBorder="1"/>
    <xf numFmtId="43" fontId="6" fillId="3" borderId="1" xfId="5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4" fillId="0" borderId="1" xfId="0" applyFont="1" applyBorder="1" applyAlignment="1">
      <alignment wrapText="1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4" fontId="9" fillId="2" borderId="1" xfId="0" applyNumberFormat="1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7" fillId="0" borderId="0" xfId="0" applyFont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43" fontId="6" fillId="3" borderId="4" xfId="1" applyFont="1" applyFill="1" applyBorder="1" applyAlignment="1">
      <alignment horizontal="center" vertical="center" wrapText="1"/>
    </xf>
    <xf numFmtId="43" fontId="6" fillId="3" borderId="5" xfId="1" applyFont="1" applyFill="1" applyBorder="1" applyAlignment="1">
      <alignment horizontal="center" vertical="center" wrapText="1"/>
    </xf>
  </cellXfs>
  <cellStyles count="6">
    <cellStyle name="Millares" xfId="1" builtinId="3"/>
    <cellStyle name="Millares 2" xfId="3" xr:uid="{81738806-333A-476D-B6EC-58EA033D5198}"/>
    <cellStyle name="Millares 3" xfId="5" xr:uid="{11ADA9DA-2526-4DF7-AC50-80EB90DB2B35}"/>
    <cellStyle name="Millares 9" xfId="2" xr:uid="{53B66E1E-C0A5-4C79-8CFF-9113CA9AF283}"/>
    <cellStyle name="Millares 9 2" xfId="4" xr:uid="{B54EC228-9267-41B3-AFE6-127F7F9AB9E2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232833</xdr:colOff>
      <xdr:row>0</xdr:row>
      <xdr:rowOff>0</xdr:rowOff>
    </xdr:from>
    <xdr:to>
      <xdr:col>1</xdr:col>
      <xdr:colOff>829627</xdr:colOff>
      <xdr:row>5</xdr:row>
      <xdr:rowOff>103210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4F9149-8E65-4F54-BC09-A351BC62D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3" y="190500"/>
          <a:ext cx="1215919" cy="1232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17F6B-7336-403E-B6B1-A0002F0070C5}">
  <dimension ref="A1:N45"/>
  <sheetViews>
    <sheetView showGridLines="0" tabSelected="1" zoomScale="115" zoomScaleNormal="115" workbookViewId="0">
      <selection activeCell="A8" sqref="A8:A9"/>
    </sheetView>
  </sheetViews>
  <sheetFormatPr baseColWidth="10" defaultColWidth="11.42578125" defaultRowHeight="15" customHeight="1" x14ac:dyDescent="0.2"/>
  <cols>
    <col min="1" max="1" width="9.28515625" style="1" customWidth="1"/>
    <col min="2" max="2" width="26.7109375" style="1" customWidth="1"/>
    <col min="3" max="5" width="17.42578125" style="1" customWidth="1"/>
    <col min="6" max="7" width="18.85546875" style="1" customWidth="1"/>
    <col min="8" max="8" width="17.140625" style="1" customWidth="1"/>
    <col min="9" max="9" width="17.140625" style="20" customWidth="1"/>
    <col min="10" max="12" width="20.140625" style="1" customWidth="1"/>
    <col min="13" max="13" width="17.140625" style="1" customWidth="1"/>
    <col min="14" max="14" width="74" style="1" bestFit="1" customWidth="1"/>
    <col min="15" max="16384" width="11.42578125" style="1"/>
  </cols>
  <sheetData>
    <row r="1" spans="1:14" ht="15.75" customHeight="1" x14ac:dyDescent="0.2">
      <c r="A1" s="3"/>
      <c r="B1" s="3"/>
      <c r="C1" s="4"/>
      <c r="D1" s="4"/>
      <c r="E1" s="4"/>
      <c r="F1" s="4"/>
      <c r="G1" s="4"/>
      <c r="H1" s="4"/>
      <c r="I1" s="30"/>
      <c r="J1" s="4"/>
      <c r="K1" s="4"/>
      <c r="L1" s="4"/>
      <c r="M1" s="4"/>
      <c r="N1" s="4"/>
    </row>
    <row r="2" spans="1:14" ht="15.75" customHeigh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5.75" customHeight="1" x14ac:dyDescent="0.2">
      <c r="C3" s="2"/>
      <c r="D3" s="2"/>
      <c r="E3" s="2"/>
      <c r="F3" s="2"/>
      <c r="G3" s="2"/>
      <c r="H3" s="2"/>
      <c r="I3" s="29"/>
      <c r="J3" s="2"/>
      <c r="K3" s="2"/>
      <c r="L3" s="2"/>
      <c r="M3" s="2"/>
      <c r="N3" s="2"/>
    </row>
    <row r="4" spans="1:14" s="9" customFormat="1" ht="27" customHeight="1" x14ac:dyDescent="0.2">
      <c r="A4" s="45" t="s">
        <v>72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ht="15" customHeight="1" x14ac:dyDescent="0.2">
      <c r="A5" s="6"/>
      <c r="C5" s="2"/>
      <c r="D5" s="2"/>
      <c r="E5" s="2"/>
      <c r="F5" s="2"/>
      <c r="G5" s="2"/>
      <c r="H5" s="2"/>
      <c r="I5" s="29"/>
      <c r="J5" s="2"/>
      <c r="K5" s="2"/>
      <c r="L5" s="2"/>
      <c r="M5" s="2"/>
      <c r="N5" s="2"/>
    </row>
    <row r="6" spans="1:14" s="14" customFormat="1" ht="15" customHeight="1" x14ac:dyDescent="0.2">
      <c r="A6" s="6" t="s">
        <v>69</v>
      </c>
      <c r="B6" s="10"/>
      <c r="C6" s="11"/>
      <c r="D6" s="12"/>
      <c r="E6" s="12"/>
      <c r="F6" s="13"/>
      <c r="G6" s="13"/>
      <c r="H6" s="13"/>
      <c r="I6" s="13"/>
      <c r="J6" s="13"/>
      <c r="K6" s="13"/>
      <c r="L6" s="13"/>
      <c r="M6" s="13"/>
      <c r="N6" s="13"/>
    </row>
    <row r="7" spans="1:14" s="14" customFormat="1" ht="9.75" customHeight="1" x14ac:dyDescent="0.2">
      <c r="A7" s="6"/>
      <c r="B7" s="10"/>
      <c r="C7" s="11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</row>
    <row r="8" spans="1:14" s="9" customFormat="1" ht="21.75" customHeight="1" x14ac:dyDescent="0.2">
      <c r="A8" s="46" t="s">
        <v>31</v>
      </c>
      <c r="B8" s="48" t="s">
        <v>32</v>
      </c>
      <c r="C8" s="49" t="s">
        <v>33</v>
      </c>
      <c r="D8" s="49"/>
      <c r="E8" s="49"/>
      <c r="F8" s="50" t="s">
        <v>34</v>
      </c>
      <c r="G8" s="51"/>
      <c r="H8" s="51"/>
      <c r="I8" s="51"/>
      <c r="J8" s="51"/>
      <c r="K8" s="51"/>
      <c r="L8" s="51"/>
      <c r="M8" s="51"/>
      <c r="N8" s="51"/>
    </row>
    <row r="9" spans="1:14" s="9" customFormat="1" ht="40.5" customHeight="1" x14ac:dyDescent="0.2">
      <c r="A9" s="47"/>
      <c r="B9" s="48"/>
      <c r="C9" s="8" t="s">
        <v>35</v>
      </c>
      <c r="D9" s="8" t="s">
        <v>36</v>
      </c>
      <c r="E9" s="8" t="s">
        <v>37</v>
      </c>
      <c r="F9" s="8" t="s">
        <v>38</v>
      </c>
      <c r="G9" s="8" t="s">
        <v>39</v>
      </c>
      <c r="H9" s="8" t="s">
        <v>40</v>
      </c>
      <c r="I9" s="8" t="s">
        <v>71</v>
      </c>
      <c r="J9" s="8" t="s">
        <v>41</v>
      </c>
      <c r="K9" s="33" t="s">
        <v>75</v>
      </c>
      <c r="L9" s="33" t="s">
        <v>76</v>
      </c>
      <c r="M9" s="8" t="s">
        <v>42</v>
      </c>
      <c r="N9" s="25" t="s">
        <v>30</v>
      </c>
    </row>
    <row r="10" spans="1:14" s="20" customFormat="1" ht="11.25" x14ac:dyDescent="0.2">
      <c r="A10" s="15" t="s">
        <v>0</v>
      </c>
      <c r="B10" s="24" t="s">
        <v>43</v>
      </c>
      <c r="C10" s="26">
        <v>43318956492</v>
      </c>
      <c r="D10" s="26">
        <v>670165970</v>
      </c>
      <c r="E10" s="26">
        <v>42648790522</v>
      </c>
      <c r="F10" s="26">
        <v>42640353645</v>
      </c>
      <c r="G10" s="26">
        <v>592999333</v>
      </c>
      <c r="H10" s="26">
        <v>0</v>
      </c>
      <c r="I10" s="26">
        <v>0</v>
      </c>
      <c r="J10" s="26">
        <v>32541563924</v>
      </c>
      <c r="K10" s="26"/>
      <c r="L10" s="26"/>
      <c r="M10" s="26">
        <v>9505790388</v>
      </c>
      <c r="N10" s="15"/>
    </row>
    <row r="11" spans="1:14" s="20" customFormat="1" ht="11.25" x14ac:dyDescent="0.2">
      <c r="A11" s="15" t="s">
        <v>1</v>
      </c>
      <c r="B11" s="24" t="s">
        <v>44</v>
      </c>
      <c r="C11" s="26">
        <v>32971536685</v>
      </c>
      <c r="D11" s="26">
        <v>334718940</v>
      </c>
      <c r="E11" s="26">
        <v>32636817745</v>
      </c>
      <c r="F11" s="26">
        <v>32352183144</v>
      </c>
      <c r="G11" s="26">
        <v>0</v>
      </c>
      <c r="H11" s="26">
        <v>0</v>
      </c>
      <c r="I11" s="26">
        <v>0</v>
      </c>
      <c r="J11" s="26">
        <v>26038423092</v>
      </c>
      <c r="K11" s="26"/>
      <c r="L11" s="26"/>
      <c r="M11" s="26">
        <v>6313760052</v>
      </c>
      <c r="N11" s="15"/>
    </row>
    <row r="12" spans="1:14" s="20" customFormat="1" ht="11.25" x14ac:dyDescent="0.2">
      <c r="A12" s="15" t="s">
        <v>2</v>
      </c>
      <c r="B12" s="24" t="s">
        <v>45</v>
      </c>
      <c r="C12" s="26">
        <v>170126577632</v>
      </c>
      <c r="D12" s="26">
        <v>3815187491</v>
      </c>
      <c r="E12" s="26">
        <v>166311390141</v>
      </c>
      <c r="F12" s="26">
        <v>166200580207</v>
      </c>
      <c r="G12" s="26">
        <v>245320335</v>
      </c>
      <c r="H12" s="26">
        <v>0</v>
      </c>
      <c r="I12" s="26">
        <v>0</v>
      </c>
      <c r="J12" s="26">
        <v>144552654209</v>
      </c>
      <c r="K12" s="26"/>
      <c r="L12" s="40"/>
      <c r="M12" s="40">
        <v>21402605663</v>
      </c>
      <c r="N12" s="19"/>
    </row>
    <row r="13" spans="1:14" s="20" customFormat="1" ht="11.25" x14ac:dyDescent="0.2">
      <c r="A13" s="15" t="s">
        <v>3</v>
      </c>
      <c r="B13" s="24" t="s">
        <v>46</v>
      </c>
      <c r="C13" s="26">
        <v>19775009560</v>
      </c>
      <c r="D13" s="26">
        <v>322746714</v>
      </c>
      <c r="E13" s="26">
        <v>19452262846</v>
      </c>
      <c r="F13" s="26">
        <v>19322683070</v>
      </c>
      <c r="G13" s="26">
        <v>499602135</v>
      </c>
      <c r="H13" s="26">
        <v>0</v>
      </c>
      <c r="I13" s="26">
        <v>0</v>
      </c>
      <c r="J13" s="26">
        <v>9880766293</v>
      </c>
      <c r="K13" s="26"/>
      <c r="L13" s="40"/>
      <c r="M13" s="40">
        <v>8942314642</v>
      </c>
      <c r="N13" s="15"/>
    </row>
    <row r="14" spans="1:14" s="20" customFormat="1" ht="11.25" x14ac:dyDescent="0.2">
      <c r="A14" s="15" t="s">
        <v>4</v>
      </c>
      <c r="B14" s="24" t="s">
        <v>47</v>
      </c>
      <c r="C14" s="26">
        <v>20763100207</v>
      </c>
      <c r="D14" s="26">
        <v>480902970</v>
      </c>
      <c r="E14" s="26">
        <v>20282197237</v>
      </c>
      <c r="F14" s="26">
        <v>20282196829</v>
      </c>
      <c r="G14" s="26">
        <v>136330806</v>
      </c>
      <c r="H14" s="26">
        <v>11533595</v>
      </c>
      <c r="I14" s="26">
        <v>0</v>
      </c>
      <c r="J14" s="26">
        <v>17293031382</v>
      </c>
      <c r="K14" s="26"/>
      <c r="L14" s="40"/>
      <c r="M14" s="40">
        <v>2841301046</v>
      </c>
      <c r="N14" s="18"/>
    </row>
    <row r="15" spans="1:14" s="21" customFormat="1" ht="45" x14ac:dyDescent="0.25">
      <c r="A15" s="41" t="s">
        <v>5</v>
      </c>
      <c r="B15" s="24" t="s">
        <v>48</v>
      </c>
      <c r="C15" s="40">
        <v>34242654659</v>
      </c>
      <c r="D15" s="40">
        <v>1285847977</v>
      </c>
      <c r="E15" s="40">
        <v>32956806682</v>
      </c>
      <c r="F15" s="40">
        <v>32945662805</v>
      </c>
      <c r="G15" s="40">
        <v>0</v>
      </c>
      <c r="H15" s="40">
        <v>21903241</v>
      </c>
      <c r="I15" s="40">
        <v>0</v>
      </c>
      <c r="J15" s="40">
        <v>0</v>
      </c>
      <c r="K15" s="40">
        <v>28008664822</v>
      </c>
      <c r="L15" s="39">
        <v>45861</v>
      </c>
      <c r="M15" s="40">
        <f>32923759564-K15</f>
        <v>4915094742</v>
      </c>
      <c r="N15" s="22" t="s">
        <v>78</v>
      </c>
    </row>
    <row r="16" spans="1:14" s="20" customFormat="1" ht="11.25" x14ac:dyDescent="0.2">
      <c r="A16" s="15" t="s">
        <v>6</v>
      </c>
      <c r="B16" s="24" t="s">
        <v>49</v>
      </c>
      <c r="C16" s="26">
        <v>41037731072</v>
      </c>
      <c r="D16" s="26">
        <v>1436365588</v>
      </c>
      <c r="E16" s="26">
        <v>39601365484</v>
      </c>
      <c r="F16" s="26">
        <v>39601365484</v>
      </c>
      <c r="G16" s="26">
        <v>0</v>
      </c>
      <c r="H16" s="26">
        <v>0</v>
      </c>
      <c r="I16" s="26">
        <v>0</v>
      </c>
      <c r="J16" s="26">
        <v>18819342984</v>
      </c>
      <c r="K16" s="26"/>
      <c r="L16" s="40"/>
      <c r="M16" s="40">
        <v>20782022500</v>
      </c>
      <c r="N16" s="15"/>
    </row>
    <row r="17" spans="1:14" s="20" customFormat="1" ht="11.25" x14ac:dyDescent="0.2">
      <c r="A17" s="15" t="s">
        <v>7</v>
      </c>
      <c r="B17" s="24" t="s">
        <v>50</v>
      </c>
      <c r="C17" s="26">
        <v>37817199572</v>
      </c>
      <c r="D17" s="26">
        <v>1376779935</v>
      </c>
      <c r="E17" s="26">
        <v>36440419637</v>
      </c>
      <c r="F17" s="26">
        <v>36422171992</v>
      </c>
      <c r="G17" s="26">
        <v>0</v>
      </c>
      <c r="H17" s="26">
        <v>0</v>
      </c>
      <c r="I17" s="26">
        <v>0</v>
      </c>
      <c r="J17" s="26">
        <v>17783197007</v>
      </c>
      <c r="K17" s="26"/>
      <c r="L17" s="40"/>
      <c r="M17" s="40">
        <v>18638974985</v>
      </c>
      <c r="N17" s="15"/>
    </row>
    <row r="18" spans="1:14" s="20" customFormat="1" ht="11.25" x14ac:dyDescent="0.2">
      <c r="A18" s="15" t="s">
        <v>8</v>
      </c>
      <c r="B18" s="24" t="s">
        <v>51</v>
      </c>
      <c r="C18" s="26">
        <v>56230693252</v>
      </c>
      <c r="D18" s="26">
        <v>971600883</v>
      </c>
      <c r="E18" s="26">
        <v>55259092369</v>
      </c>
      <c r="F18" s="26">
        <v>55259092369</v>
      </c>
      <c r="G18" s="26">
        <v>29605283</v>
      </c>
      <c r="H18" s="26">
        <v>0</v>
      </c>
      <c r="I18" s="26">
        <v>0</v>
      </c>
      <c r="J18" s="26">
        <v>39381425475</v>
      </c>
      <c r="K18" s="26"/>
      <c r="L18" s="40"/>
      <c r="M18" s="40">
        <v>15848061611</v>
      </c>
      <c r="N18" s="15"/>
    </row>
    <row r="19" spans="1:14" s="20" customFormat="1" ht="11.25" x14ac:dyDescent="0.2">
      <c r="A19" s="15" t="s">
        <v>9</v>
      </c>
      <c r="B19" s="24" t="s">
        <v>52</v>
      </c>
      <c r="C19" s="26">
        <v>14607518547</v>
      </c>
      <c r="D19" s="26">
        <v>337075514</v>
      </c>
      <c r="E19" s="26">
        <v>14270443033</v>
      </c>
      <c r="F19" s="26">
        <v>14270443033</v>
      </c>
      <c r="G19" s="26">
        <v>0</v>
      </c>
      <c r="H19" s="26">
        <v>3594887</v>
      </c>
      <c r="I19" s="26">
        <v>0</v>
      </c>
      <c r="J19" s="26">
        <v>13607437633</v>
      </c>
      <c r="K19" s="26"/>
      <c r="L19" s="40"/>
      <c r="M19" s="40">
        <v>659410513</v>
      </c>
      <c r="N19" s="15"/>
    </row>
    <row r="20" spans="1:14" s="20" customFormat="1" ht="11.25" x14ac:dyDescent="0.2">
      <c r="A20" s="15" t="s">
        <v>10</v>
      </c>
      <c r="B20" s="24" t="s">
        <v>53</v>
      </c>
      <c r="C20" s="26">
        <v>974237382</v>
      </c>
      <c r="D20" s="26">
        <v>12961505</v>
      </c>
      <c r="E20" s="26">
        <v>961275877</v>
      </c>
      <c r="F20" s="26">
        <v>961275877</v>
      </c>
      <c r="G20" s="26">
        <v>0</v>
      </c>
      <c r="H20" s="26">
        <v>0</v>
      </c>
      <c r="I20" s="26">
        <v>0</v>
      </c>
      <c r="J20" s="26">
        <v>187258118</v>
      </c>
      <c r="K20" s="26"/>
      <c r="L20" s="40"/>
      <c r="M20" s="40">
        <v>774017759</v>
      </c>
      <c r="N20" s="15"/>
    </row>
    <row r="21" spans="1:14" s="20" customFormat="1" ht="11.25" x14ac:dyDescent="0.2">
      <c r="A21" s="15" t="s">
        <v>11</v>
      </c>
      <c r="B21" s="24" t="s">
        <v>54</v>
      </c>
      <c r="C21" s="26">
        <v>211012477969</v>
      </c>
      <c r="D21" s="26">
        <v>7606938594</v>
      </c>
      <c r="E21" s="26">
        <v>203405539375</v>
      </c>
      <c r="F21" s="26">
        <v>203342273666</v>
      </c>
      <c r="G21" s="26">
        <v>328974961</v>
      </c>
      <c r="H21" s="26">
        <v>0</v>
      </c>
      <c r="I21" s="26">
        <v>0</v>
      </c>
      <c r="J21" s="26">
        <v>161580235382</v>
      </c>
      <c r="K21" s="26"/>
      <c r="L21" s="40"/>
      <c r="M21" s="40">
        <v>41433063323</v>
      </c>
      <c r="N21" s="15"/>
    </row>
    <row r="22" spans="1:14" s="20" customFormat="1" ht="11.25" x14ac:dyDescent="0.2">
      <c r="A22" s="15" t="s">
        <v>12</v>
      </c>
      <c r="B22" s="24" t="s">
        <v>55</v>
      </c>
      <c r="C22" s="26">
        <v>196785760922</v>
      </c>
      <c r="D22" s="26">
        <v>5154858377</v>
      </c>
      <c r="E22" s="26">
        <v>191630902545</v>
      </c>
      <c r="F22" s="26">
        <v>191543571853</v>
      </c>
      <c r="G22" s="26">
        <v>0</v>
      </c>
      <c r="H22" s="26">
        <v>0</v>
      </c>
      <c r="I22" s="26">
        <v>0</v>
      </c>
      <c r="J22" s="26">
        <v>159564772389</v>
      </c>
      <c r="K22" s="26"/>
      <c r="L22" s="40"/>
      <c r="M22" s="40">
        <v>31978799464</v>
      </c>
      <c r="N22" s="16"/>
    </row>
    <row r="23" spans="1:14" s="20" customFormat="1" ht="11.25" x14ac:dyDescent="0.2">
      <c r="A23" s="15" t="s">
        <v>13</v>
      </c>
      <c r="B23" s="24" t="s">
        <v>56</v>
      </c>
      <c r="C23" s="26">
        <v>38351518190</v>
      </c>
      <c r="D23" s="26">
        <v>1363273532</v>
      </c>
      <c r="E23" s="26">
        <v>36988244658</v>
      </c>
      <c r="F23" s="26">
        <v>36987294486</v>
      </c>
      <c r="G23" s="26">
        <v>21054135</v>
      </c>
      <c r="H23" s="26">
        <v>0</v>
      </c>
      <c r="I23" s="26">
        <v>0</v>
      </c>
      <c r="J23" s="26">
        <v>10021430095</v>
      </c>
      <c r="K23" s="26"/>
      <c r="L23" s="40"/>
      <c r="M23" s="40">
        <v>26944810256</v>
      </c>
      <c r="N23" s="15"/>
    </row>
    <row r="24" spans="1:14" s="20" customFormat="1" ht="11.25" x14ac:dyDescent="0.2">
      <c r="A24" s="15" t="s">
        <v>14</v>
      </c>
      <c r="B24" s="24" t="s">
        <v>57</v>
      </c>
      <c r="C24" s="26">
        <v>119455693427</v>
      </c>
      <c r="D24" s="26">
        <v>10070496260</v>
      </c>
      <c r="E24" s="26">
        <v>109385197167</v>
      </c>
      <c r="F24" s="26">
        <v>109365498735</v>
      </c>
      <c r="G24" s="26">
        <v>0</v>
      </c>
      <c r="H24" s="26">
        <v>0</v>
      </c>
      <c r="I24" s="26">
        <v>0</v>
      </c>
      <c r="J24" s="26">
        <v>54985481877</v>
      </c>
      <c r="K24" s="26"/>
      <c r="L24" s="40"/>
      <c r="M24" s="40">
        <v>54380016858</v>
      </c>
      <c r="N24" s="15"/>
    </row>
    <row r="25" spans="1:14" s="20" customFormat="1" ht="11.25" x14ac:dyDescent="0.2">
      <c r="A25" s="15" t="s">
        <v>15</v>
      </c>
      <c r="B25" s="24" t="s">
        <v>58</v>
      </c>
      <c r="C25" s="26">
        <v>10072018117</v>
      </c>
      <c r="D25" s="26">
        <v>298862132</v>
      </c>
      <c r="E25" s="26">
        <v>9773155985</v>
      </c>
      <c r="F25" s="26">
        <v>9773155985</v>
      </c>
      <c r="G25" s="26">
        <v>0</v>
      </c>
      <c r="H25" s="26">
        <v>0</v>
      </c>
      <c r="I25" s="26">
        <v>0</v>
      </c>
      <c r="J25" s="26">
        <v>6610088500</v>
      </c>
      <c r="K25" s="26"/>
      <c r="L25" s="40"/>
      <c r="M25" s="40">
        <v>3163067485</v>
      </c>
      <c r="N25" s="15"/>
    </row>
    <row r="26" spans="1:14" s="20" customFormat="1" ht="11.25" x14ac:dyDescent="0.2">
      <c r="A26" s="15" t="s">
        <v>16</v>
      </c>
      <c r="B26" s="24" t="s">
        <v>59</v>
      </c>
      <c r="C26" s="26">
        <v>120070080790</v>
      </c>
      <c r="D26" s="26">
        <v>5252172458</v>
      </c>
      <c r="E26" s="26">
        <v>114817908332</v>
      </c>
      <c r="F26" s="26">
        <v>114802827789</v>
      </c>
      <c r="G26" s="26">
        <v>92299701</v>
      </c>
      <c r="H26" s="26">
        <v>0</v>
      </c>
      <c r="I26" s="26">
        <v>0</v>
      </c>
      <c r="J26" s="26">
        <v>98863212669</v>
      </c>
      <c r="K26" s="26"/>
      <c r="L26" s="40"/>
      <c r="M26" s="40">
        <v>15847315419</v>
      </c>
      <c r="N26" s="15"/>
    </row>
    <row r="27" spans="1:14" s="20" customFormat="1" ht="11.25" x14ac:dyDescent="0.2">
      <c r="A27" s="15" t="s">
        <v>17</v>
      </c>
      <c r="B27" s="24" t="s">
        <v>60</v>
      </c>
      <c r="C27" s="26">
        <v>24023368816</v>
      </c>
      <c r="D27" s="26">
        <v>1349043260</v>
      </c>
      <c r="E27" s="26">
        <v>22674325556</v>
      </c>
      <c r="F27" s="26">
        <v>22674325556</v>
      </c>
      <c r="G27" s="26">
        <v>0</v>
      </c>
      <c r="H27" s="26">
        <v>0</v>
      </c>
      <c r="I27" s="26">
        <v>0</v>
      </c>
      <c r="J27" s="26">
        <v>20705131826</v>
      </c>
      <c r="K27" s="26"/>
      <c r="L27" s="40"/>
      <c r="M27" s="40">
        <v>1969193730</v>
      </c>
      <c r="N27" s="15"/>
    </row>
    <row r="28" spans="1:14" s="20" customFormat="1" ht="11.25" x14ac:dyDescent="0.2">
      <c r="A28" s="15" t="s">
        <v>18</v>
      </c>
      <c r="B28" s="24" t="s">
        <v>61</v>
      </c>
      <c r="C28" s="26">
        <v>166528228569</v>
      </c>
      <c r="D28" s="26">
        <v>2434799136</v>
      </c>
      <c r="E28" s="26">
        <v>164093429433</v>
      </c>
      <c r="F28" s="26">
        <v>164090937033</v>
      </c>
      <c r="G28" s="26">
        <v>0</v>
      </c>
      <c r="H28" s="26">
        <v>0</v>
      </c>
      <c r="I28" s="26">
        <v>64816829</v>
      </c>
      <c r="J28" s="26">
        <v>117946706256</v>
      </c>
      <c r="K28" s="26"/>
      <c r="L28" s="40"/>
      <c r="M28" s="40">
        <v>46079413948</v>
      </c>
      <c r="N28" s="18"/>
    </row>
    <row r="29" spans="1:14" s="20" customFormat="1" ht="11.25" x14ac:dyDescent="0.2">
      <c r="A29" s="27" t="s">
        <v>19</v>
      </c>
      <c r="B29" s="24" t="s">
        <v>62</v>
      </c>
      <c r="C29" s="26">
        <v>183684935031</v>
      </c>
      <c r="D29" s="26">
        <v>8154646082</v>
      </c>
      <c r="E29" s="26">
        <v>175530288949</v>
      </c>
      <c r="F29" s="26">
        <v>175467231928</v>
      </c>
      <c r="G29" s="28">
        <v>32240557</v>
      </c>
      <c r="H29" s="28">
        <v>0</v>
      </c>
      <c r="I29" s="28">
        <v>0</v>
      </c>
      <c r="J29" s="26">
        <v>175433742771</v>
      </c>
      <c r="K29" s="26"/>
      <c r="L29" s="40"/>
      <c r="M29" s="40">
        <v>1248600</v>
      </c>
      <c r="N29" s="32" t="s">
        <v>73</v>
      </c>
    </row>
    <row r="30" spans="1:14" s="20" customFormat="1" ht="11.25" x14ac:dyDescent="0.2">
      <c r="A30" s="15" t="s">
        <v>20</v>
      </c>
      <c r="B30" s="24" t="s">
        <v>63</v>
      </c>
      <c r="C30" s="26">
        <v>229840574000</v>
      </c>
      <c r="D30" s="26">
        <v>3687795533</v>
      </c>
      <c r="E30" s="26">
        <v>226152778467</v>
      </c>
      <c r="F30" s="26">
        <v>226152773848</v>
      </c>
      <c r="G30" s="26">
        <v>0</v>
      </c>
      <c r="H30" s="26">
        <v>0</v>
      </c>
      <c r="I30" s="26">
        <v>0</v>
      </c>
      <c r="J30" s="26">
        <v>212977848873</v>
      </c>
      <c r="K30" s="26"/>
      <c r="L30" s="40"/>
      <c r="M30" s="40">
        <v>13174924975</v>
      </c>
      <c r="N30" s="15"/>
    </row>
    <row r="31" spans="1:14" s="20" customFormat="1" ht="11.25" x14ac:dyDescent="0.2">
      <c r="A31" s="15" t="s">
        <v>21</v>
      </c>
      <c r="B31" s="24" t="s">
        <v>62</v>
      </c>
      <c r="C31" s="26">
        <v>733290203972</v>
      </c>
      <c r="D31" s="26">
        <v>13741119045</v>
      </c>
      <c r="E31" s="26">
        <v>719549084927</v>
      </c>
      <c r="F31" s="26">
        <v>719243432793</v>
      </c>
      <c r="G31" s="26">
        <v>0</v>
      </c>
      <c r="H31" s="26">
        <v>0</v>
      </c>
      <c r="I31" s="26">
        <v>0</v>
      </c>
      <c r="J31" s="26">
        <v>719243287690</v>
      </c>
      <c r="K31" s="26"/>
      <c r="L31" s="40"/>
      <c r="M31" s="40">
        <v>145103</v>
      </c>
      <c r="N31" s="32" t="s">
        <v>74</v>
      </c>
    </row>
    <row r="32" spans="1:14" s="20" customFormat="1" ht="11.25" x14ac:dyDescent="0.2">
      <c r="A32" s="15" t="s">
        <v>22</v>
      </c>
      <c r="B32" s="24" t="s">
        <v>64</v>
      </c>
      <c r="C32" s="26">
        <v>5365271025</v>
      </c>
      <c r="D32" s="26">
        <v>528012409</v>
      </c>
      <c r="E32" s="26">
        <v>4837258616</v>
      </c>
      <c r="F32" s="26">
        <v>4829476232</v>
      </c>
      <c r="G32" s="26">
        <v>27797650</v>
      </c>
      <c r="H32" s="26">
        <v>0</v>
      </c>
      <c r="I32" s="26">
        <v>0</v>
      </c>
      <c r="J32" s="26">
        <v>4211232933</v>
      </c>
      <c r="K32" s="26"/>
      <c r="L32" s="40"/>
      <c r="M32" s="40">
        <v>590445649</v>
      </c>
      <c r="N32" s="23"/>
    </row>
    <row r="33" spans="1:14" s="20" customFormat="1" ht="11.25" x14ac:dyDescent="0.2">
      <c r="A33" s="15" t="s">
        <v>23</v>
      </c>
      <c r="B33" s="24" t="s">
        <v>65</v>
      </c>
      <c r="C33" s="26">
        <v>2902760673</v>
      </c>
      <c r="D33" s="26">
        <v>77056832</v>
      </c>
      <c r="E33" s="26">
        <v>2825703841</v>
      </c>
      <c r="F33" s="26">
        <v>2825703841</v>
      </c>
      <c r="G33" s="26">
        <v>487510</v>
      </c>
      <c r="H33" s="26">
        <v>0</v>
      </c>
      <c r="I33" s="26">
        <v>0</v>
      </c>
      <c r="J33" s="26">
        <v>61372558</v>
      </c>
      <c r="K33" s="26"/>
      <c r="L33" s="40"/>
      <c r="M33" s="40">
        <v>2763843773</v>
      </c>
      <c r="N33" s="15"/>
    </row>
    <row r="34" spans="1:14" s="20" customFormat="1" ht="11.25" x14ac:dyDescent="0.2">
      <c r="A34" s="15" t="s">
        <v>24</v>
      </c>
      <c r="B34" s="24" t="s">
        <v>66</v>
      </c>
      <c r="C34" s="26">
        <v>3901304550</v>
      </c>
      <c r="D34" s="26">
        <v>317473878</v>
      </c>
      <c r="E34" s="26">
        <v>3583830672</v>
      </c>
      <c r="F34" s="26">
        <v>3582135261</v>
      </c>
      <c r="G34" s="26">
        <v>970710</v>
      </c>
      <c r="H34" s="26">
        <v>0</v>
      </c>
      <c r="I34" s="26">
        <v>0</v>
      </c>
      <c r="J34" s="26">
        <v>2502199681</v>
      </c>
      <c r="K34" s="26"/>
      <c r="L34" s="40"/>
      <c r="M34" s="40">
        <v>1078964870</v>
      </c>
      <c r="N34" s="15"/>
    </row>
    <row r="35" spans="1:14" s="20" customFormat="1" ht="11.25" x14ac:dyDescent="0.2">
      <c r="A35" s="15" t="s">
        <v>70</v>
      </c>
      <c r="B35" s="24" t="s">
        <v>65</v>
      </c>
      <c r="C35" s="26">
        <v>1776748</v>
      </c>
      <c r="D35" s="26">
        <v>0</v>
      </c>
      <c r="E35" s="26">
        <v>1776748</v>
      </c>
      <c r="F35" s="26">
        <v>1776748</v>
      </c>
      <c r="G35" s="26">
        <v>0</v>
      </c>
      <c r="H35" s="26">
        <v>0</v>
      </c>
      <c r="I35" s="26">
        <v>0</v>
      </c>
      <c r="J35" s="26">
        <v>0</v>
      </c>
      <c r="K35" s="26"/>
      <c r="L35" s="40"/>
      <c r="M35" s="40">
        <v>1776748</v>
      </c>
      <c r="N35" s="15"/>
    </row>
    <row r="36" spans="1:14" s="20" customFormat="1" ht="11.25" x14ac:dyDescent="0.2">
      <c r="A36" s="15" t="s">
        <v>25</v>
      </c>
      <c r="B36" s="24" t="s">
        <v>64</v>
      </c>
      <c r="C36" s="26">
        <v>423991062214</v>
      </c>
      <c r="D36" s="26">
        <v>7347567427</v>
      </c>
      <c r="E36" s="26">
        <v>416643494787</v>
      </c>
      <c r="F36" s="26">
        <v>416377858669</v>
      </c>
      <c r="G36" s="26">
        <v>1427179330</v>
      </c>
      <c r="H36" s="26">
        <v>414964849</v>
      </c>
      <c r="I36" s="26">
        <v>0</v>
      </c>
      <c r="J36" s="26">
        <v>341205834983</v>
      </c>
      <c r="K36" s="26"/>
      <c r="L36" s="40"/>
      <c r="M36" s="40">
        <v>73329879507</v>
      </c>
      <c r="N36" s="22"/>
    </row>
    <row r="37" spans="1:14" s="34" customFormat="1" ht="56.25" x14ac:dyDescent="0.2">
      <c r="A37" s="36" t="s">
        <v>26</v>
      </c>
      <c r="B37" s="37" t="s">
        <v>67</v>
      </c>
      <c r="C37" s="38">
        <v>197518682043</v>
      </c>
      <c r="D37" s="38">
        <v>2773820062</v>
      </c>
      <c r="E37" s="38">
        <v>194744861981</v>
      </c>
      <c r="F37" s="38">
        <v>194744861981</v>
      </c>
      <c r="G37" s="38">
        <v>0</v>
      </c>
      <c r="H37" s="38">
        <v>0</v>
      </c>
      <c r="I37" s="38">
        <v>0</v>
      </c>
      <c r="J37" s="38">
        <v>0</v>
      </c>
      <c r="K37" s="38">
        <v>164718870371</v>
      </c>
      <c r="L37" s="39">
        <v>45853</v>
      </c>
      <c r="M37" s="38">
        <f>194744861981-K37</f>
        <v>30025991610</v>
      </c>
      <c r="N37" s="35" t="s">
        <v>77</v>
      </c>
    </row>
    <row r="38" spans="1:14" s="21" customFormat="1" ht="78.75" x14ac:dyDescent="0.2">
      <c r="A38" s="15" t="s">
        <v>27</v>
      </c>
      <c r="B38" s="24" t="s">
        <v>68</v>
      </c>
      <c r="C38" s="26">
        <v>230670469758</v>
      </c>
      <c r="D38" s="26">
        <v>3039756022</v>
      </c>
      <c r="E38" s="26">
        <v>227630713736</v>
      </c>
      <c r="F38" s="26">
        <v>227630713736</v>
      </c>
      <c r="G38" s="26">
        <v>115536723</v>
      </c>
      <c r="H38" s="26">
        <v>0</v>
      </c>
      <c r="I38" s="26">
        <v>0</v>
      </c>
      <c r="J38" s="26">
        <v>0</v>
      </c>
      <c r="K38" s="38">
        <v>170721072185</v>
      </c>
      <c r="L38" s="39">
        <v>45862</v>
      </c>
      <c r="M38" s="40">
        <f>227515177013-K38</f>
        <v>56794104828</v>
      </c>
      <c r="N38" s="35" t="s">
        <v>79</v>
      </c>
    </row>
    <row r="39" spans="1:14" s="21" customFormat="1" ht="11.25" x14ac:dyDescent="0.2">
      <c r="A39" s="15" t="s">
        <v>28</v>
      </c>
      <c r="B39" s="24" t="s">
        <v>66</v>
      </c>
      <c r="C39" s="26">
        <v>327008561346</v>
      </c>
      <c r="D39" s="26">
        <v>5282937614</v>
      </c>
      <c r="E39" s="26">
        <v>321725623732</v>
      </c>
      <c r="F39" s="26">
        <v>321577457401</v>
      </c>
      <c r="G39" s="26">
        <v>139168717</v>
      </c>
      <c r="H39" s="26">
        <v>0</v>
      </c>
      <c r="I39" s="26">
        <v>0</v>
      </c>
      <c r="J39" s="26">
        <v>207920343509</v>
      </c>
      <c r="K39" s="26"/>
      <c r="L39" s="40"/>
      <c r="M39" s="40">
        <v>113517945175</v>
      </c>
      <c r="N39" s="22"/>
    </row>
    <row r="40" spans="1:14" ht="14.25" customHeight="1" x14ac:dyDescent="0.2">
      <c r="A40" s="42" t="s">
        <v>29</v>
      </c>
      <c r="B40" s="43"/>
      <c r="C40" s="7">
        <f>SUM(C10:C39)</f>
        <v>3696339963220</v>
      </c>
      <c r="D40" s="7">
        <f t="shared" ref="D40:G40" si="0">SUM(D10:D39)</f>
        <v>89524982140</v>
      </c>
      <c r="E40" s="7">
        <f t="shared" si="0"/>
        <v>3606814981080</v>
      </c>
      <c r="F40" s="7">
        <f t="shared" si="0"/>
        <v>3605271315996</v>
      </c>
      <c r="G40" s="7">
        <f t="shared" si="0"/>
        <v>3689567886</v>
      </c>
      <c r="H40" s="7">
        <f t="shared" ref="H40" si="1">SUM(H10:H39)</f>
        <v>451996572</v>
      </c>
      <c r="I40" s="7">
        <f t="shared" ref="I40" si="2">SUM(I10:I39)</f>
        <v>64816829</v>
      </c>
      <c r="J40" s="7">
        <f t="shared" ref="J40" si="3">SUM(J10:J39)</f>
        <v>2613918022109</v>
      </c>
      <c r="K40" s="7"/>
      <c r="L40" s="7"/>
      <c r="M40" s="7">
        <f t="shared" ref="M40" si="4">SUM(M10:M39)</f>
        <v>623698305222</v>
      </c>
      <c r="N40" s="17"/>
    </row>
    <row r="41" spans="1:14" ht="15" customHeight="1" x14ac:dyDescent="0.2">
      <c r="C41" s="5"/>
      <c r="D41" s="5"/>
      <c r="E41" s="5"/>
      <c r="F41" s="5"/>
      <c r="G41" s="5"/>
      <c r="H41" s="5"/>
      <c r="I41" s="31"/>
      <c r="J41" s="5"/>
      <c r="K41" s="5"/>
      <c r="L41" s="5"/>
      <c r="M41" s="5"/>
      <c r="N41" s="5"/>
    </row>
    <row r="42" spans="1:14" ht="15" customHeight="1" x14ac:dyDescent="0.2">
      <c r="I42" s="31"/>
      <c r="J42" s="5"/>
      <c r="K42" s="5"/>
      <c r="L42" s="5"/>
      <c r="M42" s="5"/>
      <c r="N42" s="5"/>
    </row>
    <row r="43" spans="1:14" ht="15" customHeight="1" x14ac:dyDescent="0.2">
      <c r="M43" s="5"/>
    </row>
    <row r="44" spans="1:14" ht="15" customHeight="1" x14ac:dyDescent="0.2">
      <c r="N44" s="5"/>
    </row>
    <row r="45" spans="1:14" ht="15" customHeight="1" x14ac:dyDescent="0.2">
      <c r="N45" s="5"/>
    </row>
  </sheetData>
  <mergeCells count="7">
    <mergeCell ref="A40:B40"/>
    <mergeCell ref="A2:N2"/>
    <mergeCell ref="A4:N4"/>
    <mergeCell ref="A8:A9"/>
    <mergeCell ref="B8:B9"/>
    <mergeCell ref="C8:E8"/>
    <mergeCell ref="F8:N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DA8F4D40DC0E4DB1BD480EFD982522" ma:contentTypeVersion="3" ma:contentTypeDescription="Crear nuevo documento." ma:contentTypeScope="" ma:versionID="cd192a6697e87ac3f419839db57e5828">
  <xsd:schema xmlns:xsd="http://www.w3.org/2001/XMLSchema" xmlns:xs="http://www.w3.org/2001/XMLSchema" xmlns:p="http://schemas.microsoft.com/office/2006/metadata/properties" xmlns:ns2="a904e863-f9c3-44e7-be1b-41a106896d87" xmlns:ns3="5b63cd12-9a8a-4e54-be72-90651e442c90" targetNamespace="http://schemas.microsoft.com/office/2006/metadata/properties" ma:root="true" ma:fieldsID="5d9d2a68c2ddee09fe11ce55bc614783" ns2:_="" ns3:_="">
    <xsd:import namespace="a904e863-f9c3-44e7-be1b-41a106896d87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ril" minOccurs="0"/>
                <xsd:element ref="ns2:szdw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4e863-f9c3-44e7-be1b-41a106896d87" elementFormDefault="qualified">
    <xsd:import namespace="http://schemas.microsoft.com/office/2006/documentManagement/types"/>
    <xsd:import namespace="http://schemas.microsoft.com/office/infopath/2007/PartnerControls"/>
    <xsd:element name="iril" ma:index="8" nillable="true" ma:displayName="Año" ma:internalName="iril">
      <xsd:simpleType>
        <xsd:restriction base="dms:Number"/>
      </xsd:simpleType>
    </xsd:element>
    <xsd:element name="szdw" ma:index="9" nillable="true" ma:displayName="Mes" ma:internalName="szdw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il xmlns="a904e863-f9c3-44e7-be1b-41a106896d87">2025</iril>
    <szdw xmlns="a904e863-f9c3-44e7-be1b-41a106896d87">7</szdw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09110D-6EBF-4971-BF05-407E411221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04e863-f9c3-44e7-be1b-41a106896d87"/>
    <ds:schemaRef ds:uri="5b63cd12-9a8a-4e54-be72-90651e442c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EF152B-D435-42D8-BDD8-A875BBE1F809}">
  <ds:schemaRefs>
    <ds:schemaRef ds:uri="http://schemas.microsoft.com/office/2006/metadata/properties"/>
    <ds:schemaRef ds:uri="http://schemas.microsoft.com/office/infopath/2007/PartnerControls"/>
    <ds:schemaRef ds:uri="a904e863-f9c3-44e7-be1b-41a106896d87"/>
  </ds:schemaRefs>
</ds:datastoreItem>
</file>

<file path=customXml/itemProps3.xml><?xml version="1.0" encoding="utf-8"?>
<ds:datastoreItem xmlns:ds="http://schemas.openxmlformats.org/officeDocument/2006/customXml" ds:itemID="{4D707DC8-DB06-4353-B3DC-EDA93BD9DE0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Certificacion Giro A EPS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Katherin Perez Sanchez</dc:creator>
  <cp:lastModifiedBy>Gina Paola Diaz Angulo</cp:lastModifiedBy>
  <dcterms:created xsi:type="dcterms:W3CDTF">2024-01-26T14:13:03Z</dcterms:created>
  <dcterms:modified xsi:type="dcterms:W3CDTF">2025-07-25T21:41:37Z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0x0101008FDA8F4D40DC0E4DB1BD480EFD982522</vt:lpwstr>
  </property>
</Properties>
</file>