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gina_diaz_adres_gov_co/Documents/MIS DOCUMENTOS GPDA/AÑO 2026/"/>
    </mc:Choice>
  </mc:AlternateContent>
  <xr:revisionPtr revIDLastSave="0" documentId="8_{4A0F80B4-F5E7-4FDB-9928-92B7BF6DD49C}" xr6:coauthVersionLast="47" xr6:coauthVersionMax="47" xr10:uidLastSave="{00000000-0000-0000-0000-000000000000}"/>
  <bookViews>
    <workbookView xWindow="-120" yWindow="-120" windowWidth="29040" windowHeight="15720" tabRatio="582" xr2:uid="{00000000-000D-0000-FFFF-FFFF00000000}"/>
  </bookViews>
  <sheets>
    <sheet name="Certificacion Giro A EPS" sheetId="3" r:id="rId1"/>
  </sheets>
  <definedNames>
    <definedName name="_xlnm._FilterDatabase" localSheetId="0" hidden="1">'Certificacion Giro A EPS'!$A$8:$AB$40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" l="1"/>
  <c r="L36" i="3"/>
  <c r="J40" i="3" l="1"/>
  <c r="L40" i="3" l="1"/>
  <c r="I40" i="3"/>
  <c r="C40" i="3"/>
  <c r="G40" i="3"/>
  <c r="D40" i="3"/>
  <c r="E40" i="3" l="1"/>
  <c r="F40" i="3"/>
</calcChain>
</file>

<file path=xl/sharedStrings.xml><?xml version="1.0" encoding="utf-8"?>
<sst xmlns="http://schemas.openxmlformats.org/spreadsheetml/2006/main" count="85" uniqueCount="81">
  <si>
    <t>TOTAL</t>
  </si>
  <si>
    <t>Observación</t>
  </si>
  <si>
    <t>Codigo EPS</t>
  </si>
  <si>
    <t>EPS</t>
  </si>
  <si>
    <t>Liquidación del proceso</t>
  </si>
  <si>
    <t>Giros y descuentos aplicados en el proceso</t>
  </si>
  <si>
    <t>UPC Apropiada</t>
  </si>
  <si>
    <t>UPC Restituida</t>
  </si>
  <si>
    <t>UPC Neta</t>
  </si>
  <si>
    <t>Valor a girar
 (Fuentes de financiación nivel central)</t>
  </si>
  <si>
    <t>Descuento de Auditorias RS</t>
  </si>
  <si>
    <t>Giro Directo a IPS y/o proveedores - Proceso*</t>
  </si>
  <si>
    <t>Giro Neto a EPS</t>
  </si>
  <si>
    <t>CCF033</t>
  </si>
  <si>
    <t>CCF050</t>
  </si>
  <si>
    <t>CCF055</t>
  </si>
  <si>
    <t>CCF102</t>
  </si>
  <si>
    <t>EPS025</t>
  </si>
  <si>
    <t>EPSI01</t>
  </si>
  <si>
    <t>EPSI03</t>
  </si>
  <si>
    <t>EPSI04</t>
  </si>
  <si>
    <t>EPSI05</t>
  </si>
  <si>
    <t>EPSI06</t>
  </si>
  <si>
    <t>EPSS01</t>
  </si>
  <si>
    <t>EPSS02</t>
  </si>
  <si>
    <t>EPSS05</t>
  </si>
  <si>
    <t>EPSS08</t>
  </si>
  <si>
    <t>EPSS10</t>
  </si>
  <si>
    <t>EPSS12</t>
  </si>
  <si>
    <t>EPSS17</t>
  </si>
  <si>
    <t>EPSS18</t>
  </si>
  <si>
    <t>EPSS34</t>
  </si>
  <si>
    <t>EPSS37</t>
  </si>
  <si>
    <t>EPSS40</t>
  </si>
  <si>
    <t>EPSS41</t>
  </si>
  <si>
    <t>EPSS42</t>
  </si>
  <si>
    <t>EPSS46</t>
  </si>
  <si>
    <t>EPSS48</t>
  </si>
  <si>
    <t>EPSS49</t>
  </si>
  <si>
    <t>ESS024</t>
  </si>
  <si>
    <t>ESS062</t>
  </si>
  <si>
    <t>ESS118</t>
  </si>
  <si>
    <t>ESS207</t>
  </si>
  <si>
    <t>Familiar de Colombia</t>
  </si>
  <si>
    <t>Comfaoriente</t>
  </si>
  <si>
    <t>Comfachoco</t>
  </si>
  <si>
    <t>Capresoca</t>
  </si>
  <si>
    <t>Dusakawi</t>
  </si>
  <si>
    <t>Asociación Indígena del Cauca</t>
  </si>
  <si>
    <t>Anaswayuu</t>
  </si>
  <si>
    <t>Mallamas</t>
  </si>
  <si>
    <t>Pijaos</t>
  </si>
  <si>
    <t>Aliansalud</t>
  </si>
  <si>
    <t>Salud Total</t>
  </si>
  <si>
    <t>Sanitas</t>
  </si>
  <si>
    <t>Compensar</t>
  </si>
  <si>
    <t>Suramericana</t>
  </si>
  <si>
    <t>Comfenalco Valle</t>
  </si>
  <si>
    <t>Famisanar</t>
  </si>
  <si>
    <t>Servicio Occidental de Salud</t>
  </si>
  <si>
    <t>Capital Salud</t>
  </si>
  <si>
    <t>Nueva Eps</t>
  </si>
  <si>
    <t>Savia Salud</t>
  </si>
  <si>
    <t>Coosalud</t>
  </si>
  <si>
    <t>Salud Mia</t>
  </si>
  <si>
    <t>Mutual Ser</t>
  </si>
  <si>
    <t>Asmet Salud</t>
  </si>
  <si>
    <t>Emssanar</t>
  </si>
  <si>
    <t>Proteger</t>
  </si>
  <si>
    <t>Fecha de giro: 05/06/2026</t>
  </si>
  <si>
    <t>LIQUIDACIÓN MENSUAL DE AFILIADOS - GIRO A ENTIDADES PROMOTORAS DE SALUD
JUNIO 2026</t>
  </si>
  <si>
    <t>Descuento reintegro de recursos - DOP</t>
  </si>
  <si>
    <t>Del "Giro Neto a EPS" no se aplicó $10.958.759.811,36  por embargo, según lo informado por tesorería.</t>
  </si>
  <si>
    <t>Del "Giro Neto a EPS" no se aplicó $18.245.285.725,92  por embargo, según lo informado por tesorería.</t>
  </si>
  <si>
    <t>Del "Giro Neto a EPS" no se aplicó $68.336.447.165,20  por embargo, según lo informado por tesorería.</t>
  </si>
  <si>
    <t>Del Giro Neto a EPS, no se aplicó $211.803.593.550,00, en virtud de la Resolución 2023320030001433-6 del 6 de marzo 2023 de la SNS. Del "Giro Neto a EPS" no se aplicó $16.120.911.142,06  por embargo, según lo informado por tesorería.</t>
  </si>
  <si>
    <t>Del Giro Neto a EPS, no se aplicó $243.367.301.285,00, en virtud de la Resolución 2023320030002757-6 del 9 de mayo de 2023 de la SNS. Del "Giro Neto a EPS" no se aplicó $20.183.886.945,20 por embargo, según lo informado por tesorería.</t>
  </si>
  <si>
    <t>Giro Directo a IPS y/o proveedores - Complemento**</t>
  </si>
  <si>
    <t>Fecha de giro Complemento</t>
  </si>
  <si>
    <t>No se aplicó el giro a la EPS, en virtud de las Resoluciones 2024320030015228-6 de 2024, 2026320030006232 de 2026 y la comunicación 20261000001670141 de 2026 de la Supersalud.  El 10 de junio de 2026, se aplicó giro directo por valor de $400.706.499.607 y giro a tesorería $89.662.282.033 atendiendo comunicación del agente interventor 20266303258472 del 3 de junio de 2026 y alcances 20266303349272 y 20266303355562, allegadas a la ADRES en correos electrónicos del 4 y 5 de junio de 2026 respectivamente; del "Giro Neto a EPS" no se aplicó $39.321.307.294 (27.350.109.850,58 y $11.971.197.443,42) por embargo, según lo informado por tesorería.</t>
  </si>
  <si>
    <t>No se aplicó el giro a la EPS, en virtud de las Resoluciones 2024320030015228-6 de 2024, 2026320030006232 de 2026 y la comunicación 20261000001670141 de 2026 de la Supersalud.  El 10 de junio de 2026, se aplicó giro directo por valor de $5.501.407.212 y giro a tesorería $767.526.948 atendiendo comunicación del agente interventor 20266303258472 del 3 de junio de 2026 y alcances 20266303349272 y 20266303355562, allegadas a la ADRES en correos electrónicos del 4 y 5 de junio de 2026 respectivamente; del "Giro Neto a EPS" no se aplicó $504.130.304,48  por embargo, según lo informado por tesorería.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</si>
</sst>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C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/>
    <xf numFmtId="43" fontId="3" fillId="2" borderId="0" xfId="1" applyFont="1" applyFill="1"/>
    <xf numFmtId="4" fontId="2" fillId="2" borderId="0" xfId="0" applyNumberFormat="1" applyFont="1" applyFill="1"/>
    <xf numFmtId="0" fontId="5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Border="1" applyAlignment="1">
      <alignment vertical="center"/>
    </xf>
    <xf numFmtId="43" fontId="6" fillId="0" borderId="0" xfId="2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43" fontId="4" fillId="2" borderId="0" xfId="1" applyFont="1" applyFill="1"/>
    <xf numFmtId="43" fontId="8" fillId="2" borderId="0" xfId="1" applyFont="1" applyFill="1"/>
    <xf numFmtId="4" fontId="9" fillId="0" borderId="0" xfId="0" applyNumberFormat="1" applyFont="1"/>
    <xf numFmtId="43" fontId="6" fillId="3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43" fontId="4" fillId="0" borderId="1" xfId="1" applyFont="1" applyFill="1" applyBorder="1" applyAlignment="1">
      <alignment horizontal="justify" vertical="center" wrapText="1"/>
    </xf>
    <xf numFmtId="1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43" fontId="6" fillId="3" borderId="1" xfId="5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</cellXfs>
  <cellStyles count="9">
    <cellStyle name="Millares" xfId="1" builtinId="3"/>
    <cellStyle name="Millares 2" xfId="3" xr:uid="{81738806-333A-476D-B6EC-58EA033D5198}"/>
    <cellStyle name="Millares 2 2" xfId="7" xr:uid="{0AB8DA97-D062-4B63-80E8-B649C70DAF90}"/>
    <cellStyle name="Millares 3" xfId="5" xr:uid="{0831AB8F-FB4E-41E8-B073-E1941547C06C}"/>
    <cellStyle name="Millares 9" xfId="2" xr:uid="{53B66E1E-C0A5-4C79-8CFF-9113CA9AF283}"/>
    <cellStyle name="Millares 9 2" xfId="4" xr:uid="{B54EC228-9267-41B3-AFE6-127F7F9AB9E2}"/>
    <cellStyle name="Millares 9 2 2" xfId="8" xr:uid="{FD874AB4-2FD8-482F-9DF1-4A44D82F54AB}"/>
    <cellStyle name="Millares 9 3" xfId="6" xr:uid="{A7357C9B-3E88-4182-A82C-C7DDDD4F1A2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0</xdr:rowOff>
    </xdr:from>
    <xdr:to>
      <xdr:col>1</xdr:col>
      <xdr:colOff>829627</xdr:colOff>
      <xdr:row>5</xdr:row>
      <xdr:rowOff>74635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F9149-8E65-4F54-BC09-A351BC62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90500"/>
          <a:ext cx="1215919" cy="12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7F6B-7336-403E-B6B1-A0002F0070C5}">
  <dimension ref="A1:M44"/>
  <sheetViews>
    <sheetView showGridLines="0" tabSelected="1" zoomScaleNormal="100" workbookViewId="0">
      <pane ySplit="9" topLeftCell="A10" activePane="bottomLeft" state="frozen"/>
      <selection pane="bottomLeft" activeCell="A8" sqref="A8:A9"/>
    </sheetView>
  </sheetViews>
  <sheetFormatPr baseColWidth="10" defaultColWidth="11.42578125" defaultRowHeight="15" customHeight="1" x14ac:dyDescent="0.2"/>
  <cols>
    <col min="1" max="1" width="9.28515625" style="1" customWidth="1"/>
    <col min="2" max="2" width="32.7109375" style="1" customWidth="1"/>
    <col min="3" max="3" width="19" style="1" bestFit="1" customWidth="1"/>
    <col min="4" max="5" width="17.42578125" style="1" customWidth="1"/>
    <col min="6" max="7" width="18.85546875" style="1" customWidth="1"/>
    <col min="8" max="8" width="17.85546875" style="1" bestFit="1" customWidth="1"/>
    <col min="9" max="11" width="17.140625" style="1" customWidth="1"/>
    <col min="12" max="12" width="17.140625" style="15" customWidth="1"/>
    <col min="13" max="13" width="82.140625" style="1" customWidth="1"/>
    <col min="14" max="27" width="11.42578125" style="1"/>
    <col min="28" max="28" width="11.42578125" style="1" customWidth="1"/>
    <col min="29" max="16384" width="11.42578125" style="1"/>
  </cols>
  <sheetData>
    <row r="1" spans="1:13" ht="17.25" customHeight="1" x14ac:dyDescent="0.2">
      <c r="A1" s="3"/>
      <c r="B1" s="3"/>
      <c r="C1" s="4"/>
      <c r="D1" s="4"/>
      <c r="E1" s="4"/>
      <c r="F1" s="4"/>
      <c r="G1" s="4"/>
      <c r="H1" s="4"/>
      <c r="I1" s="4"/>
      <c r="J1" s="4"/>
      <c r="K1" s="4"/>
      <c r="L1" s="18"/>
      <c r="M1" s="15"/>
    </row>
    <row r="2" spans="1:13" ht="17.2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0.5" customHeight="1" x14ac:dyDescent="0.2">
      <c r="C3" s="2"/>
      <c r="D3" s="2"/>
      <c r="E3" s="2"/>
      <c r="F3" s="2"/>
      <c r="G3" s="2"/>
      <c r="H3" s="2"/>
      <c r="I3" s="2"/>
      <c r="J3" s="2"/>
      <c r="K3" s="2"/>
      <c r="L3" s="17"/>
      <c r="M3" s="2"/>
    </row>
    <row r="4" spans="1:13" s="9" customFormat="1" ht="29.25" customHeight="1" x14ac:dyDescent="0.2">
      <c r="A4" s="39" t="s">
        <v>70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7.25" customHeight="1" x14ac:dyDescent="0.2">
      <c r="A5" s="6"/>
      <c r="C5" s="2"/>
      <c r="D5" s="2"/>
      <c r="E5" s="2"/>
      <c r="F5" s="2"/>
      <c r="G5" s="2"/>
      <c r="H5" s="2"/>
      <c r="I5" s="2"/>
      <c r="J5" s="2"/>
      <c r="K5" s="2"/>
      <c r="L5" s="17"/>
      <c r="M5" s="2"/>
    </row>
    <row r="6" spans="1:13" s="14" customFormat="1" ht="17.25" customHeight="1" x14ac:dyDescent="0.2">
      <c r="A6" s="6" t="s">
        <v>69</v>
      </c>
      <c r="B6" s="10"/>
      <c r="C6" s="11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13" s="14" customFormat="1" ht="17.25" customHeight="1" x14ac:dyDescent="0.2">
      <c r="A7" s="6"/>
      <c r="B7" s="10"/>
      <c r="C7" s="11"/>
      <c r="D7" s="12"/>
      <c r="E7" s="12"/>
      <c r="F7" s="13"/>
      <c r="G7" s="13"/>
      <c r="H7" s="13"/>
      <c r="I7" s="13"/>
      <c r="J7" s="13"/>
      <c r="K7" s="13"/>
      <c r="L7" s="13"/>
      <c r="M7" s="13"/>
    </row>
    <row r="8" spans="1:13" s="9" customFormat="1" ht="21.75" customHeight="1" x14ac:dyDescent="0.2">
      <c r="A8" s="40" t="s">
        <v>2</v>
      </c>
      <c r="B8" s="42" t="s">
        <v>3</v>
      </c>
      <c r="C8" s="43" t="s">
        <v>4</v>
      </c>
      <c r="D8" s="43"/>
      <c r="E8" s="43"/>
      <c r="F8" s="44" t="s">
        <v>5</v>
      </c>
      <c r="G8" s="45"/>
      <c r="H8" s="45"/>
      <c r="I8" s="45"/>
      <c r="J8" s="45"/>
      <c r="K8" s="45"/>
      <c r="L8" s="46"/>
      <c r="M8" s="42" t="s">
        <v>1</v>
      </c>
    </row>
    <row r="9" spans="1:13" s="9" customFormat="1" ht="46.5" customHeight="1" x14ac:dyDescent="0.2">
      <c r="A9" s="41"/>
      <c r="B9" s="42"/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71</v>
      </c>
      <c r="I9" s="8" t="s">
        <v>11</v>
      </c>
      <c r="J9" s="33" t="s">
        <v>77</v>
      </c>
      <c r="K9" s="33" t="s">
        <v>78</v>
      </c>
      <c r="L9" s="20" t="s">
        <v>12</v>
      </c>
      <c r="M9" s="42"/>
    </row>
    <row r="10" spans="1:13" s="15" customFormat="1" ht="11.25" x14ac:dyDescent="0.2">
      <c r="A10" s="24" t="s">
        <v>13</v>
      </c>
      <c r="B10" s="25" t="s">
        <v>43</v>
      </c>
      <c r="C10" s="26">
        <v>54267024611</v>
      </c>
      <c r="D10" s="26">
        <v>456448954</v>
      </c>
      <c r="E10" s="27">
        <v>53810575657</v>
      </c>
      <c r="F10" s="27">
        <v>53799080996</v>
      </c>
      <c r="G10" s="27">
        <v>115777510</v>
      </c>
      <c r="H10" s="27">
        <v>0</v>
      </c>
      <c r="I10" s="27">
        <v>42090167555</v>
      </c>
      <c r="J10" s="27"/>
      <c r="K10" s="27"/>
      <c r="L10" s="27">
        <v>11593135931</v>
      </c>
      <c r="M10" s="23"/>
    </row>
    <row r="11" spans="1:13" s="15" customFormat="1" ht="11.25" x14ac:dyDescent="0.2">
      <c r="A11" s="24" t="s">
        <v>14</v>
      </c>
      <c r="B11" s="25" t="s">
        <v>44</v>
      </c>
      <c r="C11" s="26">
        <v>39419931280</v>
      </c>
      <c r="D11" s="26">
        <v>417611945</v>
      </c>
      <c r="E11" s="27">
        <v>39002319335</v>
      </c>
      <c r="F11" s="27">
        <v>38706916923</v>
      </c>
      <c r="G11" s="27">
        <v>0</v>
      </c>
      <c r="H11" s="27">
        <v>0</v>
      </c>
      <c r="I11" s="27">
        <v>31367319538</v>
      </c>
      <c r="J11" s="27"/>
      <c r="K11" s="27"/>
      <c r="L11" s="27">
        <v>7339597385</v>
      </c>
      <c r="M11" s="23"/>
    </row>
    <row r="12" spans="1:13" s="15" customFormat="1" ht="11.25" x14ac:dyDescent="0.2">
      <c r="A12" s="24" t="s">
        <v>15</v>
      </c>
      <c r="B12" s="25" t="s">
        <v>68</v>
      </c>
      <c r="C12" s="26">
        <v>198657355195</v>
      </c>
      <c r="D12" s="26">
        <v>5194821155</v>
      </c>
      <c r="E12" s="27">
        <v>193462534040</v>
      </c>
      <c r="F12" s="27">
        <v>193347209006</v>
      </c>
      <c r="G12" s="27">
        <v>193002748</v>
      </c>
      <c r="H12" s="27">
        <v>0</v>
      </c>
      <c r="I12" s="27">
        <v>162378237642</v>
      </c>
      <c r="J12" s="27"/>
      <c r="K12" s="27"/>
      <c r="L12" s="27">
        <v>30775968616</v>
      </c>
      <c r="M12" s="23"/>
    </row>
    <row r="13" spans="1:13" s="15" customFormat="1" ht="11.25" x14ac:dyDescent="0.2">
      <c r="A13" s="24" t="s">
        <v>16</v>
      </c>
      <c r="B13" s="25" t="s">
        <v>45</v>
      </c>
      <c r="C13" s="26">
        <v>22163231300</v>
      </c>
      <c r="D13" s="26">
        <v>649931622</v>
      </c>
      <c r="E13" s="27">
        <v>21513299678</v>
      </c>
      <c r="F13" s="27">
        <v>21379573349</v>
      </c>
      <c r="G13" s="27">
        <v>0</v>
      </c>
      <c r="H13" s="27">
        <v>0</v>
      </c>
      <c r="I13" s="27">
        <v>11783628721</v>
      </c>
      <c r="J13" s="27"/>
      <c r="K13" s="27"/>
      <c r="L13" s="27">
        <v>9595944628</v>
      </c>
      <c r="M13" s="23"/>
    </row>
    <row r="14" spans="1:13" s="15" customFormat="1" ht="11.25" x14ac:dyDescent="0.2">
      <c r="A14" s="24" t="s">
        <v>17</v>
      </c>
      <c r="B14" s="25" t="s">
        <v>46</v>
      </c>
      <c r="C14" s="26">
        <v>24093950189</v>
      </c>
      <c r="D14" s="26">
        <v>646397410</v>
      </c>
      <c r="E14" s="27">
        <v>23447552779</v>
      </c>
      <c r="F14" s="27">
        <v>23447552205</v>
      </c>
      <c r="G14" s="27">
        <v>0</v>
      </c>
      <c r="H14" s="27">
        <v>0</v>
      </c>
      <c r="I14" s="27">
        <v>20080035545</v>
      </c>
      <c r="J14" s="27"/>
      <c r="K14" s="27"/>
      <c r="L14" s="27">
        <v>3367516660</v>
      </c>
      <c r="M14" s="23"/>
    </row>
    <row r="15" spans="1:13" s="15" customFormat="1" ht="11.25" x14ac:dyDescent="0.2">
      <c r="A15" s="28" t="s">
        <v>18</v>
      </c>
      <c r="B15" s="29" t="s">
        <v>47</v>
      </c>
      <c r="C15" s="30">
        <v>41413098332</v>
      </c>
      <c r="D15" s="30">
        <v>683131288</v>
      </c>
      <c r="E15" s="31">
        <v>40729967044</v>
      </c>
      <c r="F15" s="31">
        <v>40718508277</v>
      </c>
      <c r="G15" s="31">
        <v>1656523933</v>
      </c>
      <c r="H15" s="31">
        <v>0</v>
      </c>
      <c r="I15" s="31">
        <v>36773372785</v>
      </c>
      <c r="J15" s="31"/>
      <c r="K15" s="31"/>
      <c r="L15" s="32">
        <v>2288611559</v>
      </c>
      <c r="M15" s="23"/>
    </row>
    <row r="16" spans="1:13" s="15" customFormat="1" ht="11.25" x14ac:dyDescent="0.2">
      <c r="A16" s="24" t="s">
        <v>19</v>
      </c>
      <c r="B16" s="25" t="s">
        <v>48</v>
      </c>
      <c r="C16" s="26">
        <v>40334179713</v>
      </c>
      <c r="D16" s="26">
        <v>648737811</v>
      </c>
      <c r="E16" s="27">
        <v>39685441902</v>
      </c>
      <c r="F16" s="27">
        <v>39685441902</v>
      </c>
      <c r="G16" s="27">
        <v>18360663</v>
      </c>
      <c r="H16" s="27">
        <v>0</v>
      </c>
      <c r="I16" s="27">
        <v>12467186939</v>
      </c>
      <c r="J16" s="27"/>
      <c r="K16" s="27"/>
      <c r="L16" s="27">
        <v>27199894300</v>
      </c>
      <c r="M16" s="23"/>
    </row>
    <row r="17" spans="1:13" s="15" customFormat="1" ht="11.25" x14ac:dyDescent="0.2">
      <c r="A17" s="24" t="s">
        <v>20</v>
      </c>
      <c r="B17" s="25" t="s">
        <v>49</v>
      </c>
      <c r="C17" s="26">
        <v>45470792037</v>
      </c>
      <c r="D17" s="26">
        <v>1574749114</v>
      </c>
      <c r="E17" s="27">
        <v>43896042923</v>
      </c>
      <c r="F17" s="27">
        <v>43877255003</v>
      </c>
      <c r="G17" s="27">
        <v>52535046</v>
      </c>
      <c r="H17" s="27">
        <v>0</v>
      </c>
      <c r="I17" s="27">
        <v>30424046763</v>
      </c>
      <c r="J17" s="27"/>
      <c r="K17" s="27"/>
      <c r="L17" s="27">
        <v>13400673194</v>
      </c>
      <c r="M17" s="23"/>
    </row>
    <row r="18" spans="1:13" s="15" customFormat="1" ht="11.25" x14ac:dyDescent="0.2">
      <c r="A18" s="24" t="s">
        <v>21</v>
      </c>
      <c r="B18" s="25" t="s">
        <v>50</v>
      </c>
      <c r="C18" s="26">
        <v>67286722647</v>
      </c>
      <c r="D18" s="26">
        <v>1077336033</v>
      </c>
      <c r="E18" s="27">
        <v>66209386614</v>
      </c>
      <c r="F18" s="27">
        <v>66206209362</v>
      </c>
      <c r="G18" s="27">
        <v>0</v>
      </c>
      <c r="H18" s="27">
        <v>0</v>
      </c>
      <c r="I18" s="27">
        <v>50867894673</v>
      </c>
      <c r="J18" s="27"/>
      <c r="K18" s="27"/>
      <c r="L18" s="27">
        <v>15338314689</v>
      </c>
      <c r="M18" s="23"/>
    </row>
    <row r="19" spans="1:13" s="15" customFormat="1" ht="11.25" x14ac:dyDescent="0.2">
      <c r="A19" s="24" t="s">
        <v>22</v>
      </c>
      <c r="B19" s="25" t="s">
        <v>51</v>
      </c>
      <c r="C19" s="26">
        <v>17055609530</v>
      </c>
      <c r="D19" s="26">
        <v>382183778</v>
      </c>
      <c r="E19" s="27">
        <v>16673425752</v>
      </c>
      <c r="F19" s="27">
        <v>16673425752</v>
      </c>
      <c r="G19" s="27">
        <v>0</v>
      </c>
      <c r="H19" s="27">
        <v>0</v>
      </c>
      <c r="I19" s="27">
        <v>15128007279</v>
      </c>
      <c r="J19" s="27"/>
      <c r="K19" s="27"/>
      <c r="L19" s="27">
        <v>1545418473</v>
      </c>
      <c r="M19" s="23"/>
    </row>
    <row r="20" spans="1:13" s="15" customFormat="1" ht="11.25" x14ac:dyDescent="0.2">
      <c r="A20" s="24" t="s">
        <v>23</v>
      </c>
      <c r="B20" s="25" t="s">
        <v>52</v>
      </c>
      <c r="C20" s="26">
        <v>7854781</v>
      </c>
      <c r="D20" s="26">
        <v>7977778</v>
      </c>
      <c r="E20" s="27">
        <v>-122997</v>
      </c>
      <c r="F20" s="27">
        <v>0</v>
      </c>
      <c r="G20" s="27">
        <v>0</v>
      </c>
      <c r="H20" s="27">
        <v>0</v>
      </c>
      <c r="I20" s="27">
        <v>0</v>
      </c>
      <c r="J20" s="27"/>
      <c r="K20" s="27"/>
      <c r="L20" s="27">
        <v>0</v>
      </c>
      <c r="M20" s="23"/>
    </row>
    <row r="21" spans="1:13" s="15" customFormat="1" ht="11.25" x14ac:dyDescent="0.2">
      <c r="A21" s="24" t="s">
        <v>24</v>
      </c>
      <c r="B21" s="25" t="s">
        <v>53</v>
      </c>
      <c r="C21" s="26">
        <v>258528323125</v>
      </c>
      <c r="D21" s="26">
        <v>7785912210</v>
      </c>
      <c r="E21" s="27">
        <v>250742410915</v>
      </c>
      <c r="F21" s="27">
        <v>250673754663</v>
      </c>
      <c r="G21" s="27">
        <v>0</v>
      </c>
      <c r="H21" s="27">
        <v>0</v>
      </c>
      <c r="I21" s="27">
        <v>198693357203</v>
      </c>
      <c r="J21" s="27"/>
      <c r="K21" s="27"/>
      <c r="L21" s="27">
        <v>51980397460</v>
      </c>
      <c r="M21" s="23"/>
    </row>
    <row r="22" spans="1:13" s="15" customFormat="1" ht="11.25" x14ac:dyDescent="0.2">
      <c r="A22" s="24" t="s">
        <v>25</v>
      </c>
      <c r="B22" s="25" t="s">
        <v>54</v>
      </c>
      <c r="C22" s="26">
        <v>237731927820</v>
      </c>
      <c r="D22" s="26">
        <v>6926595402</v>
      </c>
      <c r="E22" s="27">
        <v>230805332418</v>
      </c>
      <c r="F22" s="27">
        <v>230716841242</v>
      </c>
      <c r="G22" s="27">
        <v>95063327</v>
      </c>
      <c r="H22" s="27">
        <v>0</v>
      </c>
      <c r="I22" s="27">
        <v>187879623730</v>
      </c>
      <c r="J22" s="27"/>
      <c r="K22" s="27"/>
      <c r="L22" s="27">
        <v>42742154185</v>
      </c>
      <c r="M22" s="23"/>
    </row>
    <row r="23" spans="1:13" s="15" customFormat="1" ht="11.25" x14ac:dyDescent="0.2">
      <c r="A23" s="24" t="s">
        <v>26</v>
      </c>
      <c r="B23" s="25" t="s">
        <v>55</v>
      </c>
      <c r="C23" s="26">
        <v>46402869095</v>
      </c>
      <c r="D23" s="26">
        <v>1340799896</v>
      </c>
      <c r="E23" s="27">
        <v>45062069199</v>
      </c>
      <c r="F23" s="27">
        <v>45061144211</v>
      </c>
      <c r="G23" s="27">
        <v>176252050</v>
      </c>
      <c r="H23" s="27">
        <v>0</v>
      </c>
      <c r="I23" s="27">
        <v>14537209736</v>
      </c>
      <c r="J23" s="27"/>
      <c r="K23" s="27"/>
      <c r="L23" s="27">
        <v>30347682425</v>
      </c>
      <c r="M23" s="23"/>
    </row>
    <row r="24" spans="1:13" s="15" customFormat="1" ht="11.25" x14ac:dyDescent="0.2">
      <c r="A24" s="24" t="s">
        <v>27</v>
      </c>
      <c r="B24" s="25" t="s">
        <v>56</v>
      </c>
      <c r="C24" s="26">
        <v>147977792117</v>
      </c>
      <c r="D24" s="26">
        <v>7286664000</v>
      </c>
      <c r="E24" s="27">
        <v>140691128117</v>
      </c>
      <c r="F24" s="27">
        <v>140671446966</v>
      </c>
      <c r="G24" s="27">
        <v>654023240</v>
      </c>
      <c r="H24" s="27">
        <v>0</v>
      </c>
      <c r="I24" s="27">
        <v>44725357684</v>
      </c>
      <c r="J24" s="27"/>
      <c r="K24" s="27"/>
      <c r="L24" s="27">
        <v>95292066042</v>
      </c>
      <c r="M24" s="23"/>
    </row>
    <row r="25" spans="1:13" s="15" customFormat="1" ht="11.25" x14ac:dyDescent="0.2">
      <c r="A25" s="24" t="s">
        <v>28</v>
      </c>
      <c r="B25" s="25" t="s">
        <v>57</v>
      </c>
      <c r="C25" s="26">
        <v>12677319652</v>
      </c>
      <c r="D25" s="26">
        <v>401139050</v>
      </c>
      <c r="E25" s="27">
        <v>12276180602</v>
      </c>
      <c r="F25" s="27">
        <v>12262711912</v>
      </c>
      <c r="G25" s="27">
        <v>0</v>
      </c>
      <c r="H25" s="27">
        <v>0</v>
      </c>
      <c r="I25" s="27">
        <v>8087364224</v>
      </c>
      <c r="J25" s="27"/>
      <c r="K25" s="27"/>
      <c r="L25" s="27">
        <v>4175347688</v>
      </c>
      <c r="M25" s="23"/>
    </row>
    <row r="26" spans="1:13" s="15" customFormat="1" ht="11.25" x14ac:dyDescent="0.2">
      <c r="A26" s="24" t="s">
        <v>29</v>
      </c>
      <c r="B26" s="25" t="s">
        <v>58</v>
      </c>
      <c r="C26" s="26">
        <v>142730502250</v>
      </c>
      <c r="D26" s="26">
        <v>6062415276</v>
      </c>
      <c r="E26" s="27">
        <v>136668086974</v>
      </c>
      <c r="F26" s="27">
        <v>136652668637</v>
      </c>
      <c r="G26" s="27">
        <v>124060113</v>
      </c>
      <c r="H26" s="27">
        <v>0</v>
      </c>
      <c r="I26" s="27">
        <v>116011786847</v>
      </c>
      <c r="J26" s="27"/>
      <c r="K26" s="27"/>
      <c r="L26" s="27">
        <v>20516821677</v>
      </c>
      <c r="M26" s="23" t="s">
        <v>72</v>
      </c>
    </row>
    <row r="27" spans="1:13" s="15" customFormat="1" ht="11.25" x14ac:dyDescent="0.2">
      <c r="A27" s="24" t="s">
        <v>30</v>
      </c>
      <c r="B27" s="25" t="s">
        <v>59</v>
      </c>
      <c r="C27" s="26">
        <v>29441468863</v>
      </c>
      <c r="D27" s="26">
        <v>2067807078</v>
      </c>
      <c r="E27" s="27">
        <v>27373661785</v>
      </c>
      <c r="F27" s="27">
        <v>27358044032</v>
      </c>
      <c r="G27" s="27">
        <v>41947875</v>
      </c>
      <c r="H27" s="27">
        <v>0</v>
      </c>
      <c r="I27" s="27">
        <v>25000000001</v>
      </c>
      <c r="J27" s="27"/>
      <c r="K27" s="27"/>
      <c r="L27" s="27">
        <v>2316096156</v>
      </c>
      <c r="M27" s="23"/>
    </row>
    <row r="28" spans="1:13" s="15" customFormat="1" ht="11.25" x14ac:dyDescent="0.2">
      <c r="A28" s="24" t="s">
        <v>31</v>
      </c>
      <c r="B28" s="25" t="s">
        <v>60</v>
      </c>
      <c r="C28" s="26">
        <v>201791223020</v>
      </c>
      <c r="D28" s="26">
        <v>2756293351</v>
      </c>
      <c r="E28" s="27">
        <v>199034929669</v>
      </c>
      <c r="F28" s="27">
        <v>199032272873</v>
      </c>
      <c r="G28" s="27">
        <v>506864439</v>
      </c>
      <c r="H28" s="27">
        <v>8</v>
      </c>
      <c r="I28" s="27">
        <v>148071851764</v>
      </c>
      <c r="J28" s="27"/>
      <c r="K28" s="27"/>
      <c r="L28" s="27">
        <v>50453556662</v>
      </c>
      <c r="M28" s="23"/>
    </row>
    <row r="29" spans="1:13" s="15" customFormat="1" ht="11.25" x14ac:dyDescent="0.2">
      <c r="A29" s="24" t="s">
        <v>32</v>
      </c>
      <c r="B29" s="25" t="s">
        <v>61</v>
      </c>
      <c r="C29" s="26">
        <v>238491273742</v>
      </c>
      <c r="D29" s="26">
        <v>11805583954</v>
      </c>
      <c r="E29" s="27">
        <v>226685689788</v>
      </c>
      <c r="F29" s="27">
        <v>226605134736</v>
      </c>
      <c r="G29" s="26">
        <v>177293238</v>
      </c>
      <c r="H29" s="26">
        <v>0</v>
      </c>
      <c r="I29" s="27">
        <v>199439117618</v>
      </c>
      <c r="J29" s="27"/>
      <c r="K29" s="27"/>
      <c r="L29" s="26">
        <v>26988723880</v>
      </c>
      <c r="M29" s="23" t="s">
        <v>73</v>
      </c>
    </row>
    <row r="30" spans="1:13" s="15" customFormat="1" ht="11.25" x14ac:dyDescent="0.2">
      <c r="A30" s="24" t="s">
        <v>33</v>
      </c>
      <c r="B30" s="25" t="s">
        <v>62</v>
      </c>
      <c r="C30" s="26">
        <v>269426605626</v>
      </c>
      <c r="D30" s="26">
        <v>3842274671</v>
      </c>
      <c r="E30" s="27">
        <v>265584330955</v>
      </c>
      <c r="F30" s="27">
        <v>265584330955</v>
      </c>
      <c r="G30" s="27">
        <v>1470398951</v>
      </c>
      <c r="H30" s="27">
        <v>0</v>
      </c>
      <c r="I30" s="27">
        <v>242753588238</v>
      </c>
      <c r="J30" s="27"/>
      <c r="K30" s="27"/>
      <c r="L30" s="27">
        <v>21360343766</v>
      </c>
      <c r="M30" s="23"/>
    </row>
    <row r="31" spans="1:13" s="15" customFormat="1" ht="11.25" x14ac:dyDescent="0.2">
      <c r="A31" s="24" t="s">
        <v>34</v>
      </c>
      <c r="B31" s="25" t="s">
        <v>61</v>
      </c>
      <c r="C31" s="26">
        <v>868912220935</v>
      </c>
      <c r="D31" s="26">
        <v>16395508886</v>
      </c>
      <c r="E31" s="27">
        <v>852516712049</v>
      </c>
      <c r="F31" s="27">
        <v>852200320157</v>
      </c>
      <c r="G31" s="27">
        <v>1754302882</v>
      </c>
      <c r="H31" s="27">
        <v>0</v>
      </c>
      <c r="I31" s="27">
        <v>741587973764</v>
      </c>
      <c r="J31" s="27"/>
      <c r="K31" s="27"/>
      <c r="L31" s="27">
        <v>108858043511</v>
      </c>
      <c r="M31" s="23" t="s">
        <v>74</v>
      </c>
    </row>
    <row r="32" spans="1:13" s="16" customFormat="1" ht="67.5" x14ac:dyDescent="0.25">
      <c r="A32" s="28" t="s">
        <v>35</v>
      </c>
      <c r="B32" s="29" t="s">
        <v>63</v>
      </c>
      <c r="C32" s="30">
        <v>6817011497</v>
      </c>
      <c r="D32" s="30">
        <v>520280086</v>
      </c>
      <c r="E32" s="31">
        <v>6296731411</v>
      </c>
      <c r="F32" s="31">
        <v>6284783384</v>
      </c>
      <c r="G32" s="31">
        <v>15849224</v>
      </c>
      <c r="H32" s="31">
        <v>0</v>
      </c>
      <c r="I32" s="31">
        <v>0</v>
      </c>
      <c r="J32" s="31">
        <v>5501407212</v>
      </c>
      <c r="K32" s="34">
        <v>46183</v>
      </c>
      <c r="L32" s="32">
        <f>6268934160-J32</f>
        <v>767526948</v>
      </c>
      <c r="M32" s="35" t="s">
        <v>80</v>
      </c>
    </row>
    <row r="33" spans="1:13" s="15" customFormat="1" ht="11.25" x14ac:dyDescent="0.2">
      <c r="A33" s="24" t="s">
        <v>36</v>
      </c>
      <c r="B33" s="25" t="s">
        <v>64</v>
      </c>
      <c r="C33" s="26">
        <v>3630903995</v>
      </c>
      <c r="D33" s="26">
        <v>99161997</v>
      </c>
      <c r="E33" s="27">
        <v>3531741998</v>
      </c>
      <c r="F33" s="27">
        <v>3531741998</v>
      </c>
      <c r="G33" s="27">
        <v>9196712</v>
      </c>
      <c r="H33" s="27">
        <v>0</v>
      </c>
      <c r="I33" s="27">
        <v>34308136</v>
      </c>
      <c r="J33" s="27"/>
      <c r="K33" s="27"/>
      <c r="L33" s="27">
        <v>3488237150</v>
      </c>
      <c r="M33" s="23"/>
    </row>
    <row r="34" spans="1:13" s="15" customFormat="1" ht="11.25" x14ac:dyDescent="0.2">
      <c r="A34" s="24" t="s">
        <v>37</v>
      </c>
      <c r="B34" s="25" t="s">
        <v>65</v>
      </c>
      <c r="C34" s="26">
        <v>5213613885</v>
      </c>
      <c r="D34" s="26">
        <v>427828537</v>
      </c>
      <c r="E34" s="27">
        <v>4785785348</v>
      </c>
      <c r="F34" s="27">
        <v>4783782842</v>
      </c>
      <c r="G34" s="27">
        <v>12665631</v>
      </c>
      <c r="H34" s="27">
        <v>0</v>
      </c>
      <c r="I34" s="27">
        <v>2339076453</v>
      </c>
      <c r="J34" s="27"/>
      <c r="K34" s="27"/>
      <c r="L34" s="27">
        <v>2432040758</v>
      </c>
      <c r="M34" s="23"/>
    </row>
    <row r="35" spans="1:13" s="15" customFormat="1" ht="11.25" x14ac:dyDescent="0.2">
      <c r="A35" s="24" t="s">
        <v>38</v>
      </c>
      <c r="B35" s="25" t="s">
        <v>64</v>
      </c>
      <c r="C35" s="26">
        <v>168617134</v>
      </c>
      <c r="D35" s="26">
        <v>364855</v>
      </c>
      <c r="E35" s="27">
        <v>168252279</v>
      </c>
      <c r="F35" s="27">
        <v>168252279</v>
      </c>
      <c r="G35" s="27">
        <v>0</v>
      </c>
      <c r="H35" s="27">
        <v>0</v>
      </c>
      <c r="I35" s="27">
        <v>22408120</v>
      </c>
      <c r="J35" s="27"/>
      <c r="K35" s="27"/>
      <c r="L35" s="27">
        <v>145844159</v>
      </c>
      <c r="M35" s="23"/>
    </row>
    <row r="36" spans="1:13" s="16" customFormat="1" ht="67.5" x14ac:dyDescent="0.25">
      <c r="A36" s="28" t="s">
        <v>39</v>
      </c>
      <c r="B36" s="29" t="s">
        <v>63</v>
      </c>
      <c r="C36" s="30">
        <v>498901252802</v>
      </c>
      <c r="D36" s="30">
        <v>7845670289</v>
      </c>
      <c r="E36" s="31">
        <v>491055582513</v>
      </c>
      <c r="F36" s="31">
        <v>490707972462</v>
      </c>
      <c r="G36" s="31">
        <v>339190822</v>
      </c>
      <c r="H36" s="31">
        <v>0</v>
      </c>
      <c r="I36" s="31">
        <v>0</v>
      </c>
      <c r="J36" s="31">
        <v>400706499607</v>
      </c>
      <c r="K36" s="34">
        <v>46183</v>
      </c>
      <c r="L36" s="32">
        <f>490368781640-J36</f>
        <v>89662282033</v>
      </c>
      <c r="M36" s="35" t="s">
        <v>79</v>
      </c>
    </row>
    <row r="37" spans="1:13" s="16" customFormat="1" ht="33.75" x14ac:dyDescent="0.25">
      <c r="A37" s="28" t="s">
        <v>40</v>
      </c>
      <c r="B37" s="29" t="s">
        <v>66</v>
      </c>
      <c r="C37" s="30">
        <v>234972512888</v>
      </c>
      <c r="D37" s="30">
        <v>4314694244</v>
      </c>
      <c r="E37" s="31">
        <v>230657818644</v>
      </c>
      <c r="F37" s="31">
        <v>230601394581</v>
      </c>
      <c r="G37" s="31">
        <v>0</v>
      </c>
      <c r="H37" s="31">
        <v>0</v>
      </c>
      <c r="I37" s="31">
        <v>0</v>
      </c>
      <c r="J37" s="31"/>
      <c r="K37" s="31"/>
      <c r="L37" s="32">
        <v>230601394581</v>
      </c>
      <c r="M37" s="23" t="s">
        <v>75</v>
      </c>
    </row>
    <row r="38" spans="1:13" s="16" customFormat="1" ht="33.75" x14ac:dyDescent="0.25">
      <c r="A38" s="28" t="s">
        <v>41</v>
      </c>
      <c r="B38" s="29" t="s">
        <v>67</v>
      </c>
      <c r="C38" s="30">
        <v>269163416602</v>
      </c>
      <c r="D38" s="30">
        <v>4161336270</v>
      </c>
      <c r="E38" s="31">
        <v>265002080332</v>
      </c>
      <c r="F38" s="31">
        <v>264900374613</v>
      </c>
      <c r="G38" s="31">
        <v>0</v>
      </c>
      <c r="H38" s="31">
        <v>0</v>
      </c>
      <c r="I38" s="31">
        <v>0</v>
      </c>
      <c r="J38" s="31"/>
      <c r="K38" s="31"/>
      <c r="L38" s="32">
        <v>264900374613</v>
      </c>
      <c r="M38" s="23" t="s">
        <v>76</v>
      </c>
    </row>
    <row r="39" spans="1:13" s="16" customFormat="1" ht="11.25" x14ac:dyDescent="0.2">
      <c r="A39" s="24" t="s">
        <v>42</v>
      </c>
      <c r="B39" s="25" t="s">
        <v>65</v>
      </c>
      <c r="C39" s="26">
        <v>387180495253</v>
      </c>
      <c r="D39" s="26">
        <v>6638839523</v>
      </c>
      <c r="E39" s="27">
        <v>380541655730</v>
      </c>
      <c r="F39" s="27">
        <v>380388917230</v>
      </c>
      <c r="G39" s="27">
        <v>500762701</v>
      </c>
      <c r="H39" s="27">
        <v>0</v>
      </c>
      <c r="I39" s="27">
        <v>311697143252</v>
      </c>
      <c r="J39" s="27"/>
      <c r="K39" s="27"/>
      <c r="L39" s="27">
        <v>68191011277</v>
      </c>
      <c r="M39" s="22"/>
    </row>
    <row r="40" spans="1:13" s="15" customFormat="1" ht="14.25" customHeight="1" x14ac:dyDescent="0.2">
      <c r="A40" s="36" t="s">
        <v>0</v>
      </c>
      <c r="B40" s="37"/>
      <c r="C40" s="7">
        <f>SUM(C10:C39)</f>
        <v>4410329099916</v>
      </c>
      <c r="D40" s="7">
        <f>SUM(D10:D39)</f>
        <v>102418496463</v>
      </c>
      <c r="E40" s="7">
        <f t="shared" ref="E40:F40" si="0">SUM(E10:E39)</f>
        <v>4307910603453</v>
      </c>
      <c r="F40" s="7">
        <f t="shared" si="0"/>
        <v>4306027062548</v>
      </c>
      <c r="G40" s="7">
        <f>SUM(G10:G39)</f>
        <v>7914071105</v>
      </c>
      <c r="H40" s="7">
        <v>8</v>
      </c>
      <c r="I40" s="7">
        <f>SUM(I10:I39)</f>
        <v>2654240064210</v>
      </c>
      <c r="J40" s="7">
        <f t="shared" ref="J40" si="1">SUM(J10:J39)</f>
        <v>406207906819</v>
      </c>
      <c r="K40" s="7"/>
      <c r="L40" s="7">
        <f>SUM(L10:L39)</f>
        <v>1237665020406</v>
      </c>
      <c r="M40" s="21"/>
    </row>
    <row r="41" spans="1:13" ht="15" customHeight="1" x14ac:dyDescent="0.2">
      <c r="C41" s="5"/>
      <c r="D41" s="5"/>
      <c r="E41" s="5"/>
      <c r="F41" s="5"/>
      <c r="G41" s="5"/>
      <c r="H41" s="5"/>
      <c r="I41" s="5"/>
      <c r="J41" s="5"/>
      <c r="K41" s="5"/>
      <c r="L41" s="1"/>
      <c r="M41" s="5"/>
    </row>
    <row r="42" spans="1:13" ht="15" customHeight="1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19"/>
    </row>
    <row r="43" spans="1:13" ht="45" customHeight="1" x14ac:dyDescent="0.2">
      <c r="C43" s="2"/>
      <c r="D43" s="2"/>
      <c r="E43" s="2"/>
      <c r="F43" s="2"/>
      <c r="L43" s="1"/>
    </row>
    <row r="44" spans="1:13" ht="15" customHeight="1" x14ac:dyDescent="0.2">
      <c r="E44" s="2"/>
    </row>
  </sheetData>
  <mergeCells count="8">
    <mergeCell ref="A40:B40"/>
    <mergeCell ref="A2:M2"/>
    <mergeCell ref="A4:M4"/>
    <mergeCell ref="A8:A9"/>
    <mergeCell ref="B8:B9"/>
    <mergeCell ref="C8:E8"/>
    <mergeCell ref="M8:M9"/>
    <mergeCell ref="F8:L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il xmlns="a904e863-f9c3-44e7-be1b-41a106896d87">2026</iril>
    <szdw xmlns="a904e863-f9c3-44e7-be1b-41a106896d87">6</szd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DA8F4D40DC0E4DB1BD480EFD982522" ma:contentTypeVersion="3" ma:contentTypeDescription="Crear nuevo documento." ma:contentTypeScope="" ma:versionID="cd192a6697e87ac3f419839db57e5828">
  <xsd:schema xmlns:xsd="http://www.w3.org/2001/XMLSchema" xmlns:xs="http://www.w3.org/2001/XMLSchema" xmlns:p="http://schemas.microsoft.com/office/2006/metadata/properties" xmlns:ns2="a904e863-f9c3-44e7-be1b-41a106896d87" xmlns:ns3="5b63cd12-9a8a-4e54-be72-90651e442c90" targetNamespace="http://schemas.microsoft.com/office/2006/metadata/properties" ma:root="true" ma:fieldsID="5d9d2a68c2ddee09fe11ce55bc614783" ns2:_="" ns3:_="">
    <xsd:import namespace="a904e863-f9c3-44e7-be1b-41a106896d87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ril" minOccurs="0"/>
                <xsd:element ref="ns2:szdw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4e863-f9c3-44e7-be1b-41a106896d87" elementFormDefault="qualified">
    <xsd:import namespace="http://schemas.microsoft.com/office/2006/documentManagement/types"/>
    <xsd:import namespace="http://schemas.microsoft.com/office/infopath/2007/PartnerControls"/>
    <xsd:element name="iril" ma:index="8" nillable="true" ma:displayName="Año" ma:internalName="iril">
      <xsd:simpleType>
        <xsd:restriction base="dms:Number"/>
      </xsd:simpleType>
    </xsd:element>
    <xsd:element name="szdw" ma:index="9" nillable="true" ma:displayName="Mes" ma:internalName="szdw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707DC8-DB06-4353-B3DC-EDA93BD9DE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EF152B-D435-42D8-BDD8-A875BBE1F809}">
  <ds:schemaRefs>
    <ds:schemaRef ds:uri="http://schemas.microsoft.com/office/2006/metadata/properties"/>
    <ds:schemaRef ds:uri="http://schemas.microsoft.com/office/infopath/2007/PartnerControls"/>
    <ds:schemaRef ds:uri="a904e863-f9c3-44e7-be1b-41a106896d87"/>
  </ds:schemaRefs>
</ds:datastoreItem>
</file>

<file path=customXml/itemProps3.xml><?xml version="1.0" encoding="utf-8"?>
<ds:datastoreItem xmlns:ds="http://schemas.openxmlformats.org/officeDocument/2006/customXml" ds:itemID="{472E2E9C-3547-4F03-B22C-E79CBD184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4e863-f9c3-44e7-be1b-41a106896d87"/>
    <ds:schemaRef ds:uri="5b63cd12-9a8a-4e54-be72-90651e442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 Giro A EPS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Katherin Perez Sanchez</dc:creator>
  <cp:lastModifiedBy>Gina Paola Diaz Angulo</cp:lastModifiedBy>
  <dcterms:created xsi:type="dcterms:W3CDTF">2024-01-26T14:13:03Z</dcterms:created>
  <dcterms:modified xsi:type="dcterms:W3CDTF">2026-06-12T15:30:19Z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0x0101008FDA8F4D40DC0E4DB1BD480EFD982522</vt:lpwstr>
  </property>
</Properties>
</file>