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Jeinny.Rincon\Downloads\"/>
    </mc:Choice>
  </mc:AlternateContent>
  <xr:revisionPtr revIDLastSave="0" documentId="13_ncr:1_{49420A3E-24EA-4EC0-BE2B-0DD55CD4C434}" xr6:coauthVersionLast="47" xr6:coauthVersionMax="47" xr10:uidLastSave="{00000000-0000-0000-0000-000000000000}"/>
  <bookViews>
    <workbookView xWindow="-120" yWindow="-120" windowWidth="29040" windowHeight="15720" tabRatio="848" xr2:uid="{A5F19A62-5665-467A-9E43-83E2A9F72540}"/>
  </bookViews>
  <sheets>
    <sheet name="EJECUCIÓN INGRESOS" sheetId="2" r:id="rId1"/>
    <sheet name="EJECUCIÓN GASTOS" sheetId="1" r:id="rId2"/>
  </sheets>
  <definedNames>
    <definedName name="_xlnm._FilterDatabase" localSheetId="1" hidden="1">'EJECUCIÓN GASTOS'!$A$10:$U$144</definedName>
    <definedName name="_xlnm._FilterDatabase" localSheetId="0" hidden="1">'EJECUCIÓN INGRESOS'!$A$7:$J$128</definedName>
    <definedName name="_xlnm.Print_Area" localSheetId="1">'EJECUCIÓN GASTOS'!$A$1:$Q$144</definedName>
    <definedName name="_xlnm.Print_Area" localSheetId="0">'EJECUCIÓN INGRESOS'!$A$1:$J$130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0" i="2" l="1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Q6" i="1" l="1"/>
  <c r="Q5" i="1"/>
  <c r="O20" i="1" l="1"/>
  <c r="O19" i="1"/>
  <c r="O18" i="1"/>
  <c r="O12" i="1"/>
  <c r="O10" i="1"/>
  <c r="O142" i="1"/>
  <c r="O141" i="1"/>
  <c r="O140" i="1"/>
  <c r="O139" i="1"/>
  <c r="O138" i="1"/>
  <c r="O137" i="1"/>
  <c r="O136" i="1"/>
  <c r="O135" i="1"/>
  <c r="O134" i="1"/>
  <c r="O11" i="1"/>
  <c r="O14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17" i="1"/>
  <c r="O16" i="1"/>
  <c r="O15" i="1"/>
  <c r="O14" i="1"/>
  <c r="O13" i="1"/>
</calcChain>
</file>

<file path=xl/sharedStrings.xml><?xml version="1.0" encoding="utf-8"?>
<sst xmlns="http://schemas.openxmlformats.org/spreadsheetml/2006/main" count="559" uniqueCount="529">
  <si>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</si>
  <si>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</si>
  <si>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</si>
  <si>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</si>
  <si>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</si>
  <si>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</si>
  <si>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</si>
  <si>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</si>
  <si>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</si>
  <si>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</si>
  <si>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</si>
  <si>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</si>
  <si>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</si>
  <si>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</si>
  <si>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</si>
  <si>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</si>
  <si>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</si>
  <si>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</si>
  <si>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</si>
  <si>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</si>
  <si>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</si>
  <si>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</si>
  <si>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</si>
  <si>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</si>
  <si>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</si>
  <si>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</si>
  <si>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</si>
  <si>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</si>
  <si>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</si>
  <si>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</si>
  <si>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</si>
  <si>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</si>
  <si>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</si>
  <si>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</si>
  <si>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</si>
  <si>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</si>
  <si>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</si>
  <si>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</si>
  <si>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</si>
  <si>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</si>
  <si>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</si>
  <si>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</si>
  <si>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</si>
  <si>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</si>
  <si>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</si>
  <si>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</si>
  <si>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</si>
  <si>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</si>
  <si>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</si>
  <si>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</si>
  <si>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</si>
  <si>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</si>
  <si>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</si>
  <si>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</si>
  <si>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</si>
  <si>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</si>
  <si>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</si>
  <si>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</si>
  <si>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</si>
  <si>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</si>
  <si>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</si>
  <si>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</si>
  <si>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</si>
  <si>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</si>
  <si>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</si>
  <si>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</si>
  <si>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</si>
  <si>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</si>
  <si>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</si>
  <si>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</si>
  <si>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</si>
  <si>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</si>
  <si>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</si>
  <si>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</si>
  <si>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</si>
  <si>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</si>
  <si>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</si>
  <si>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</si>
  <si>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</si>
  <si>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</si>
  <si>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</si>
  <si>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</si>
  <si>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</si>
  <si>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</si>
  <si>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</si>
  <si>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</si>
  <si>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</si>
  <si>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</si>
  <si>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</si>
  <si>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</si>
  <si>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</si>
  <si>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</si>
  <si>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</si>
  <si>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</si>
  <si>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</si>
  <si>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</si>
  <si>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</si>
  <si>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</si>
  <si>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</si>
  <si>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</si>
  <si>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</si>
  <si>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</si>
  <si>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</si>
  <si>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</si>
  <si>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</si>
  <si>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</si>
  <si>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</si>
  <si>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</si>
  <si>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</si>
  <si>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</si>
  <si>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</si>
  <si>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</si>
  <si>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</si>
  <si>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</si>
  <si>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</si>
  <si>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</si>
  <si>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</si>
  <si>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</si>
  <si>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</si>
  <si>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</si>
  <si>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</si>
  <si>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</si>
  <si>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</si>
  <si>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</si>
  <si>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</si>
  <si>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</si>
  <si>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</si>
  <si>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</si>
  <si>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</si>
  <si>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</si>
  <si>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</si>
  <si>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</si>
  <si>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</si>
  <si>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</si>
  <si>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</si>
  <si>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</si>
  <si>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</si>
  <si>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</si>
  <si>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</si>
  <si>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</si>
  <si>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</si>
  <si>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</si>
  <si>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</si>
  <si>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</si>
  <si>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</si>
  <si>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</si>
  <si>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</si>
  <si>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</si>
  <si>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</si>
  <si>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</si>
  <si>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</si>
  <si>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</si>
  <si>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</si>
  <si>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</si>
  <si>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</si>
  <si>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</si>
  <si>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</si>
  <si>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</si>
  <si>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</si>
  <si>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</si>
  <si>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</si>
  <si>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</si>
  <si>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</si>
  <si>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</si>
  <si>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</si>
  <si>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</si>
  <si>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</si>
  <si>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</si>
  <si>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</si>
  <si>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</si>
  <si>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</si>
  <si>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</si>
  <si>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</si>
  <si>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</si>
  <si>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</si>
  <si>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</si>
  <si>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</si>
  <si>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</si>
  <si>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</si>
  <si>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</si>
  <si>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</si>
  <si>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</si>
  <si>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</si>
  <si>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</si>
  <si>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</si>
  <si>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</si>
  <si>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</si>
  <si>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</si>
  <si>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</si>
  <si>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</si>
  <si>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</si>
  <si>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</si>
  <si>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</si>
  <si>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</si>
  <si>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</si>
  <si>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</si>
  <si>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</si>
  <si>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</si>
  <si>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</si>
  <si>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</si>
  <si>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</si>
  <si>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</si>
  <si>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</si>
  <si>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</si>
  <si>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</si>
  <si>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</si>
  <si>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</si>
  <si>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</si>
  <si>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</si>
  <si>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</si>
  <si>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</si>
  <si>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</si>
  <si>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</si>
  <si>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</si>
  <si>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</si>
  <si>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</si>
  <si>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</si>
  <si>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</si>
  <si>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</si>
  <si>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</si>
  <si>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</si>
  <si>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</si>
  <si>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</si>
  <si>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</si>
  <si>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</si>
  <si>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</si>
  <si>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</si>
  <si>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</si>
  <si>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</si>
  <si>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</si>
  <si>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</si>
  <si>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</si>
  <si>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</si>
  <si>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</si>
  <si>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</si>
  <si>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</si>
  <si>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</si>
  <si>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</si>
  <si>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</si>
  <si>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</si>
  <si>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</si>
  <si>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</si>
  <si>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</si>
  <si>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</si>
  <si>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</si>
  <si>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</si>
  <si>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</si>
  <si>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</si>
  <si>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</si>
  <si>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</si>
  <si>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</si>
  <si>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</si>
  <si>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</si>
  <si>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</si>
  <si>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</si>
  <si>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A-03-13-01-008-002</t>
  </si>
  <si>
    <t>Rendimientos Financieros Cotizaciones - CSF</t>
  </si>
  <si>
    <t>A-07-05-08</t>
  </si>
  <si>
    <t>Reconocimiento Rendimientos Financieros de Contribución Solidaria</t>
  </si>
  <si>
    <t>A-03-13-01-011-017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</si>
  <si>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</si>
  <si>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</si>
  <si>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</si>
  <si>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</si>
  <si>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</si>
  <si>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Anticipo por Disponibilidad de Servicios de UCI y Cuidados Intermedios para Atención COVID-19 Art. 20 Decreto 538 de 2020 /adiciónese Art. 8 Decreto 800 de 2020.</t>
  </si>
  <si>
    <t>Pago a IPS de Servicios Prestados a la Población Pobre No Asegurada y Servicios No Incluidos en el Plan de Beneficios Pago a IPS de Servicios Prestados a la Población, Exceden (Art. 3 Ley 1608 de 2013</t>
  </si>
  <si>
    <t>Devoluciones Recursos Entidades Territoriales</t>
  </si>
  <si>
    <t>.</t>
  </si>
  <si>
    <t>A-03-13-01-012-001</t>
  </si>
  <si>
    <t>A-03-13-01-012</t>
  </si>
  <si>
    <t>A-03-13-01-006-002-10</t>
  </si>
  <si>
    <t>Financiación de obligaciones del Numeral 2 Art 153 Ley 2294 /2023 - Pruebas COVID</t>
  </si>
  <si>
    <t>Reclamaciones SOAT con Rango Diferencial por Riesgo</t>
  </si>
  <si>
    <t>A-03-13-01-006-002-11</t>
  </si>
  <si>
    <t>Pruebas COVID-19, Pos-Pandemia - Resolución MSPS 1412 de 2022</t>
  </si>
  <si>
    <t>A-03-13-01-011-018</t>
  </si>
  <si>
    <t>Reconocimiento Económico Temporal para el Talento Humano de Salud que Presenten Servicios durante el Coronavirus COVID-19. Art. 11 Decreto 538 de 2020.</t>
  </si>
  <si>
    <t>Saneamiento Aportes Patronales SGP - DPTOS Y DISTRITOS - vigencias1994-2011</t>
  </si>
  <si>
    <t>Programa Equipos Básicos de Salud</t>
  </si>
  <si>
    <t>RECLAMACIONES SOAT RANGO DIFERENCIAL</t>
  </si>
  <si>
    <t>Recurso para la financiación de servicios y tecnologías expresamente excluidos ordenados judicialmente y autorizados por el MSPS</t>
  </si>
  <si>
    <t>EJECUCION PRESUPUESTAL ACUMULADA DESDE 01/01/2024 HASTA 31/05/2024</t>
  </si>
  <si>
    <t>EJECUCION PRESUPUESTAL ACUMULADA DESDE 01/01/2024 HASTA 30/06/2024</t>
  </si>
  <si>
    <t>EJECUCION PRESUPUESTAL
 DESDE 01/06/2024 HASTA 30/06/2024</t>
  </si>
  <si>
    <t>Aforo Inicial
RESOL 43897  del 29/12/23</t>
  </si>
  <si>
    <t>Modificación Presupuestal</t>
  </si>
  <si>
    <t>Aforo Definitivo</t>
  </si>
  <si>
    <t xml:space="preserve">Ingresos Acumulados Desde 01/01/2024 hasta 31/05/2024 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</si>
  <si>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</si>
  <si>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</si>
  <si>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</si>
  <si>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</si>
  <si>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</si>
  <si>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</si>
  <si>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</si>
  <si>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</si>
  <si>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</si>
  <si>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</si>
  <si>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</si>
  <si>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</si>
  <si>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</si>
  <si>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</si>
  <si>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</si>
  <si>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</si>
  <si>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</si>
  <si>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</si>
  <si>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</si>
  <si>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</si>
  <si>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</si>
  <si>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</si>
  <si>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</si>
  <si>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</si>
  <si>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</si>
  <si>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</si>
  <si>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</si>
  <si>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</si>
  <si>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</si>
  <si>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</si>
  <si>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</si>
  <si>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</si>
  <si>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</si>
  <si>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</si>
  <si>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</si>
  <si>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</si>
  <si>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</si>
  <si>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</si>
  <si>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</si>
  <si>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</si>
  <si>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</si>
  <si>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</si>
  <si>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</si>
  <si>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</si>
  <si>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</si>
  <si>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</si>
  <si>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</si>
  <si>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</si>
  <si>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</si>
  <si>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</si>
  <si>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</si>
  <si>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</si>
  <si>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</si>
  <si>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</si>
  <si>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</si>
  <si>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</si>
  <si>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</si>
  <si>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</si>
  <si>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</si>
  <si>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</si>
  <si>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</si>
  <si>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</si>
  <si>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</si>
  <si>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</si>
  <si>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</si>
  <si>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</si>
  <si>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</si>
  <si>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</si>
  <si>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</si>
  <si>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</si>
  <si>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</si>
  <si>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</si>
  <si>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</si>
  <si>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</si>
  <si>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</si>
  <si>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</si>
  <si>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</si>
  <si>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</si>
  <si>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</si>
  <si>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</si>
  <si>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</si>
  <si>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</si>
  <si>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</si>
  <si>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</si>
  <si>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</si>
  <si>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</si>
  <si>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</si>
  <si>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</si>
  <si>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</si>
  <si>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</si>
  <si>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</si>
  <si>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</si>
  <si>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</si>
  <si>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</si>
  <si>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</si>
  <si>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</si>
  <si>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</si>
  <si>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</si>
  <si>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</si>
  <si>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</si>
  <si>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</si>
  <si>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</si>
  <si>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</si>
  <si>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</si>
  <si>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</si>
  <si>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</si>
  <si>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</si>
  <si>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</si>
  <si>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</si>
  <si>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</si>
  <si>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</si>
  <si>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</si>
  <si>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</si>
  <si>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</si>
  <si>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</si>
  <si>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</si>
  <si>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</si>
  <si>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</si>
  <si>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</si>
  <si>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</si>
  <si>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</si>
  <si>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</si>
  <si>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</si>
  <si>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</si>
  <si>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</si>
  <si>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</si>
  <si>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</si>
  <si>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</si>
  <si>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</si>
  <si>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</si>
  <si>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</si>
  <si>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</si>
  <si>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</si>
  <si>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</si>
  <si>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</si>
  <si>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</si>
  <si>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</si>
  <si>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</si>
  <si>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</si>
  <si>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</si>
  <si>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</si>
  <si>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</si>
  <si>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</si>
  <si>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</si>
  <si>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</si>
  <si>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</si>
  <si>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</si>
  <si>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</si>
  <si>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</si>
  <si>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</si>
  <si>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</si>
  <si>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</si>
  <si>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</si>
  <si>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</si>
  <si>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</si>
  <si>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</si>
  <si>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</si>
  <si>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</si>
  <si>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</si>
  <si>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</si>
  <si>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</si>
  <si>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</si>
  <si>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</si>
  <si>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</si>
  <si>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</si>
  <si>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</si>
  <si>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</si>
  <si>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</si>
  <si>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</si>
  <si>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</si>
  <si>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</si>
  <si>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</si>
  <si>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</si>
  <si>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</si>
  <si>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</si>
  <si>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</si>
  <si>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</si>
  <si>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</si>
  <si>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</si>
  <si>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</si>
  <si>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</si>
  <si>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</si>
  <si>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2-08-2-04</t>
  </si>
  <si>
    <t>Recursos para la Financiación del Numeral 2 Art 153 Ley 2294 /2023 - Pruebas COVID</t>
  </si>
  <si>
    <t>2-08-2-05</t>
  </si>
  <si>
    <t>Recursos para la Financiación del Numeral 3 Art 153 Ley 2294 /2023 - presupuestos máximos vigencias anteriores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</si>
  <si>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</si>
  <si>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</si>
  <si>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</si>
  <si>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</si>
  <si>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</si>
  <si>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</si>
  <si>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</si>
  <si>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</si>
  <si>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</si>
  <si>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</si>
  <si>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</si>
  <si>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</si>
  <si>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</si>
  <si>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</si>
  <si>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</si>
  <si>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</si>
  <si>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</si>
  <si>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</si>
  <si>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</si>
  <si>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</si>
  <si>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</si>
  <si>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</si>
  <si>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</si>
  <si>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</si>
  <si>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</si>
  <si>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</si>
  <si>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</si>
  <si>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</si>
  <si>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</si>
  <si>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</si>
  <si>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</si>
  <si>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</si>
  <si>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</si>
  <si>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</si>
  <si>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</si>
  <si>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</si>
  <si>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</si>
  <si>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</si>
  <si>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</si>
  <si>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</si>
  <si>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</si>
  <si>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</si>
  <si>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</si>
  <si>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</si>
  <si>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</si>
  <si>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</si>
  <si>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</si>
  <si>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</si>
  <si>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</si>
  <si>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</si>
  <si>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</si>
  <si>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</si>
  <si>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 xml:space="preserve">Ingresos Desde 01/06/2024 hasta 30/06/2024 </t>
  </si>
  <si>
    <t xml:space="preserve">Ingresos Acumulados Desde 01/01/2024 hasta 30/06/2024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</si>
</sst>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i/>
      <sz val="10"/>
      <name val="Calibri   "/>
    </font>
    <font>
      <sz val="7"/>
      <color theme="0"/>
      <name val="Calibri   "/>
    </font>
    <font>
      <b/>
      <sz val="16"/>
      <color rgb="FFFF0000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   "/>
    </font>
    <font>
      <b/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7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4" fontId="13" fillId="2" borderId="3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2" borderId="10" xfId="2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14" xfId="2" applyNumberFormat="1" applyFont="1" applyFill="1" applyBorder="1" applyAlignment="1">
      <alignment horizontal="center" vertical="center" wrapText="1"/>
    </xf>
    <xf numFmtId="0" fontId="13" fillId="2" borderId="15" xfId="2" applyNumberFormat="1" applyFont="1" applyFill="1" applyBorder="1" applyAlignment="1">
      <alignment horizontal="center" vertical="center" wrapText="1"/>
    </xf>
    <xf numFmtId="0" fontId="13" fillId="2" borderId="16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164" fontId="12" fillId="0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164" fontId="15" fillId="6" borderId="17" xfId="3" applyNumberFormat="1" applyFont="1" applyFill="1" applyBorder="1" applyAlignment="1">
      <alignment vertical="center"/>
    </xf>
    <xf numFmtId="4" fontId="15" fillId="6" borderId="17" xfId="0" applyNumberFormat="1" applyFont="1" applyFill="1" applyBorder="1" applyAlignment="1">
      <alignment vertical="center"/>
    </xf>
    <xf numFmtId="2" fontId="14" fillId="0" borderId="0" xfId="0" applyNumberFormat="1" applyFont="1" applyAlignment="1">
      <alignment vertical="center" wrapText="1"/>
    </xf>
    <xf numFmtId="2" fontId="15" fillId="6" borderId="17" xfId="0" applyNumberFormat="1" applyFont="1" applyFill="1" applyBorder="1" applyAlignment="1">
      <alignment vertical="center" wrapText="1"/>
    </xf>
    <xf numFmtId="4" fontId="15" fillId="6" borderId="17" xfId="3" applyNumberFormat="1" applyFont="1" applyFill="1" applyBorder="1" applyAlignment="1">
      <alignment vertical="center"/>
    </xf>
    <xf numFmtId="49" fontId="16" fillId="3" borderId="17" xfId="0" applyNumberFormat="1" applyFont="1" applyFill="1" applyBorder="1" applyAlignment="1">
      <alignment vertical="center"/>
    </xf>
    <xf numFmtId="2" fontId="16" fillId="3" borderId="17" xfId="0" applyNumberFormat="1" applyFont="1" applyFill="1" applyBorder="1" applyAlignment="1">
      <alignment vertical="center" wrapText="1"/>
    </xf>
    <xf numFmtId="4" fontId="16" fillId="3" borderId="17" xfId="0" applyNumberFormat="1" applyFont="1" applyFill="1" applyBorder="1" applyAlignment="1">
      <alignment vertical="center"/>
    </xf>
    <xf numFmtId="49" fontId="16" fillId="4" borderId="17" xfId="0" applyNumberFormat="1" applyFont="1" applyFill="1" applyBorder="1" applyAlignment="1">
      <alignment vertical="center"/>
    </xf>
    <xf numFmtId="2" fontId="16" fillId="4" borderId="17" xfId="0" applyNumberFormat="1" applyFont="1" applyFill="1" applyBorder="1" applyAlignment="1">
      <alignment vertical="center" wrapText="1"/>
    </xf>
    <xf numFmtId="4" fontId="16" fillId="4" borderId="17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6" fillId="8" borderId="17" xfId="0" applyFont="1" applyFill="1" applyBorder="1" applyAlignment="1">
      <alignment vertical="center"/>
    </xf>
    <xf numFmtId="2" fontId="6" fillId="8" borderId="17" xfId="0" applyNumberFormat="1" applyFont="1" applyFill="1" applyBorder="1" applyAlignment="1">
      <alignment vertical="center" wrapText="1"/>
    </xf>
    <xf numFmtId="4" fontId="6" fillId="8" borderId="17" xfId="0" applyNumberFormat="1" applyFont="1" applyFill="1" applyBorder="1" applyAlignment="1">
      <alignment vertical="center"/>
    </xf>
    <xf numFmtId="4" fontId="18" fillId="8" borderId="17" xfId="0" applyNumberFormat="1" applyFont="1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2" fontId="0" fillId="5" borderId="17" xfId="0" applyNumberFormat="1" applyFill="1" applyBorder="1" applyAlignment="1">
      <alignment vertical="center" wrapText="1"/>
    </xf>
    <xf numFmtId="4" fontId="0" fillId="5" borderId="17" xfId="0" applyNumberFormat="1" applyFill="1" applyBorder="1" applyAlignment="1">
      <alignment vertical="center"/>
    </xf>
    <xf numFmtId="4" fontId="2" fillId="5" borderId="17" xfId="0" applyNumberFormat="1" applyFont="1" applyFill="1" applyBorder="1" applyAlignment="1">
      <alignment vertical="center"/>
    </xf>
    <xf numFmtId="49" fontId="0" fillId="9" borderId="17" xfId="0" applyNumberFormat="1" applyFill="1" applyBorder="1" applyAlignment="1">
      <alignment vertical="center"/>
    </xf>
    <xf numFmtId="2" fontId="0" fillId="9" borderId="17" xfId="0" applyNumberFormat="1" applyFill="1" applyBorder="1" applyAlignment="1">
      <alignment vertical="center" wrapText="1"/>
    </xf>
    <xf numFmtId="4" fontId="0" fillId="9" borderId="17" xfId="0" applyNumberFormat="1" applyFill="1" applyBorder="1" applyAlignment="1">
      <alignment vertical="center"/>
    </xf>
    <xf numFmtId="4" fontId="2" fillId="9" borderId="17" xfId="0" applyNumberFormat="1" applyFont="1" applyFill="1" applyBorder="1" applyAlignment="1">
      <alignment vertical="center"/>
    </xf>
    <xf numFmtId="49" fontId="0" fillId="7" borderId="17" xfId="0" applyNumberFormat="1" applyFill="1" applyBorder="1" applyAlignment="1">
      <alignment vertical="center"/>
    </xf>
    <xf numFmtId="2" fontId="0" fillId="7" borderId="17" xfId="0" applyNumberFormat="1" applyFill="1" applyBorder="1" applyAlignment="1">
      <alignment vertical="center" wrapText="1"/>
    </xf>
    <xf numFmtId="4" fontId="0" fillId="7" borderId="17" xfId="0" applyNumberFormat="1" applyFill="1" applyBorder="1" applyAlignment="1">
      <alignment vertical="center"/>
    </xf>
    <xf numFmtId="4" fontId="2" fillId="7" borderId="17" xfId="0" applyNumberFormat="1" applyFont="1" applyFill="1" applyBorder="1" applyAlignment="1">
      <alignment vertical="center"/>
    </xf>
    <xf numFmtId="49" fontId="0" fillId="0" borderId="17" xfId="0" applyNumberFormat="1" applyBorder="1" applyAlignment="1">
      <alignment vertical="center"/>
    </xf>
    <xf numFmtId="2" fontId="0" fillId="0" borderId="17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166" fontId="12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" fontId="13" fillId="2" borderId="12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Alignment="1">
      <alignment horizontal="center" vertical="center"/>
    </xf>
    <xf numFmtId="0" fontId="13" fillId="2" borderId="4" xfId="2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7" fillId="10" borderId="0" xfId="1" applyFont="1" applyFill="1" applyAlignment="1">
      <alignment vertical="center"/>
    </xf>
    <xf numFmtId="0" fontId="8" fillId="10" borderId="0" xfId="1" applyFont="1" applyFill="1" applyAlignment="1">
      <alignment vertical="center" wrapText="1"/>
    </xf>
    <xf numFmtId="4" fontId="9" fillId="10" borderId="0" xfId="1" applyNumberFormat="1" applyFont="1" applyFill="1" applyAlignment="1">
      <alignment vertical="center"/>
    </xf>
    <xf numFmtId="0" fontId="9" fillId="10" borderId="0" xfId="1" applyFont="1" applyFill="1" applyAlignment="1">
      <alignment vertical="center"/>
    </xf>
    <xf numFmtId="14" fontId="9" fillId="10" borderId="0" xfId="1" applyNumberFormat="1" applyFont="1" applyFill="1" applyAlignment="1">
      <alignment vertical="center"/>
    </xf>
    <xf numFmtId="0" fontId="10" fillId="10" borderId="0" xfId="1" applyFont="1" applyFill="1" applyAlignment="1">
      <alignment vertical="center"/>
    </xf>
    <xf numFmtId="0" fontId="21" fillId="10" borderId="0" xfId="1" applyFont="1" applyFill="1" applyAlignment="1">
      <alignment vertical="center"/>
    </xf>
    <xf numFmtId="4" fontId="10" fillId="10" borderId="0" xfId="1" applyNumberFormat="1" applyFont="1" applyFill="1" applyAlignment="1">
      <alignment vertical="center"/>
    </xf>
    <xf numFmtId="0" fontId="4" fillId="10" borderId="0" xfId="1" applyFont="1" applyFill="1" applyAlignment="1">
      <alignment horizontal="center" vertical="center"/>
    </xf>
    <xf numFmtId="0" fontId="4" fillId="10" borderId="0" xfId="1" applyFont="1" applyFill="1" applyAlignment="1">
      <alignment horizontal="center" vertical="center" wrapText="1"/>
    </xf>
    <xf numFmtId="0" fontId="12" fillId="10" borderId="0" xfId="1" applyFont="1" applyFill="1" applyAlignment="1">
      <alignment vertical="center"/>
    </xf>
    <xf numFmtId="4" fontId="4" fillId="10" borderId="0" xfId="1" applyNumberFormat="1" applyFont="1" applyFill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/>
    </xf>
    <xf numFmtId="43" fontId="8" fillId="0" borderId="0" xfId="3" applyFont="1" applyAlignment="1">
      <alignment vertical="center"/>
    </xf>
    <xf numFmtId="4" fontId="8" fillId="0" borderId="0" xfId="1" applyNumberFormat="1" applyFont="1" applyAlignment="1">
      <alignment horizontal="left" vertical="center"/>
    </xf>
    <xf numFmtId="43" fontId="8" fillId="0" borderId="0" xfId="3" applyFont="1" applyFill="1" applyAlignment="1">
      <alignment vertical="center"/>
    </xf>
    <xf numFmtId="10" fontId="8" fillId="0" borderId="0" xfId="276" applyNumberFormat="1" applyFont="1" applyFill="1" applyAlignment="1">
      <alignment vertical="center"/>
    </xf>
    <xf numFmtId="10" fontId="8" fillId="0" borderId="0" xfId="276" applyNumberFormat="1" applyFont="1" applyAlignment="1">
      <alignment vertical="center" wrapText="1"/>
    </xf>
    <xf numFmtId="2" fontId="22" fillId="2" borderId="1" xfId="1" applyNumberFormat="1" applyFont="1" applyFill="1" applyBorder="1" applyAlignment="1">
      <alignment horizontal="center" vertical="center" wrapText="1"/>
    </xf>
    <xf numFmtId="2" fontId="22" fillId="2" borderId="3" xfId="1" applyNumberFormat="1" applyFont="1" applyFill="1" applyBorder="1" applyAlignment="1">
      <alignment horizontal="center" vertical="center" wrapText="1"/>
    </xf>
    <xf numFmtId="0" fontId="22" fillId="2" borderId="3" xfId="2" applyNumberFormat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49" fontId="16" fillId="3" borderId="17" xfId="0" applyNumberFormat="1" applyFont="1" applyFill="1" applyBorder="1"/>
    <xf numFmtId="0" fontId="16" fillId="3" borderId="17" xfId="0" applyFont="1" applyFill="1" applyBorder="1"/>
    <xf numFmtId="4" fontId="16" fillId="3" borderId="17" xfId="0" applyNumberFormat="1" applyFont="1" applyFill="1" applyBorder="1"/>
    <xf numFmtId="4" fontId="0" fillId="0" borderId="0" xfId="0" applyNumberFormat="1"/>
    <xf numFmtId="0" fontId="24" fillId="0" borderId="0" xfId="0" applyFont="1"/>
    <xf numFmtId="0" fontId="25" fillId="0" borderId="0" xfId="0" applyFont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0" fontId="0" fillId="9" borderId="17" xfId="0" applyFill="1" applyBorder="1"/>
    <xf numFmtId="4" fontId="0" fillId="9" borderId="17" xfId="0" applyNumberFormat="1" applyFill="1" applyBorder="1"/>
    <xf numFmtId="49" fontId="0" fillId="11" borderId="17" xfId="0" applyNumberFormat="1" applyFill="1" applyBorder="1"/>
    <xf numFmtId="0" fontId="0" fillId="11" borderId="17" xfId="0" applyFill="1" applyBorder="1"/>
    <xf numFmtId="4" fontId="0" fillId="11" borderId="17" xfId="0" applyNumberFormat="1" applyFill="1" applyBorder="1"/>
    <xf numFmtId="49" fontId="0" fillId="0" borderId="17" xfId="0" applyNumberFormat="1" applyBorder="1"/>
    <xf numFmtId="0" fontId="0" fillId="0" borderId="17" xfId="0" applyBorder="1"/>
    <xf numFmtId="4" fontId="0" fillId="0" borderId="17" xfId="0" applyNumberFormat="1" applyBorder="1"/>
    <xf numFmtId="49" fontId="16" fillId="4" borderId="17" xfId="0" applyNumberFormat="1" applyFont="1" applyFill="1" applyBorder="1"/>
    <xf numFmtId="0" fontId="16" fillId="4" borderId="17" xfId="0" applyFont="1" applyFill="1" applyBorder="1"/>
    <xf numFmtId="4" fontId="16" fillId="4" borderId="17" xfId="0" applyNumberFormat="1" applyFont="1" applyFill="1" applyBorder="1"/>
    <xf numFmtId="49" fontId="6" fillId="8" borderId="17" xfId="0" applyNumberFormat="1" applyFont="1" applyFill="1" applyBorder="1"/>
    <xf numFmtId="0" fontId="26" fillId="0" borderId="0" xfId="0" applyFont="1"/>
    <xf numFmtId="0" fontId="25" fillId="0" borderId="0" xfId="0" applyFont="1" applyAlignment="1">
      <alignment wrapText="1"/>
    </xf>
    <xf numFmtId="0" fontId="27" fillId="6" borderId="17" xfId="0" applyFont="1" applyFill="1" applyBorder="1"/>
    <xf numFmtId="0" fontId="28" fillId="6" borderId="0" xfId="0" applyFont="1" applyFill="1" applyAlignment="1">
      <alignment vertical="center"/>
    </xf>
    <xf numFmtId="164" fontId="27" fillId="6" borderId="17" xfId="0" applyNumberFormat="1" applyFont="1" applyFill="1" applyBorder="1"/>
    <xf numFmtId="4" fontId="25" fillId="0" borderId="0" xfId="0" applyNumberFormat="1" applyFont="1"/>
    <xf numFmtId="7" fontId="25" fillId="0" borderId="0" xfId="275" applyNumberFormat="1" applyFont="1"/>
    <xf numFmtId="0" fontId="13" fillId="2" borderId="7" xfId="2" applyNumberFormat="1" applyFont="1" applyFill="1" applyBorder="1" applyAlignment="1">
      <alignment horizontal="center" vertical="center" wrapText="1"/>
    </xf>
    <xf numFmtId="0" fontId="13" fillId="2" borderId="5" xfId="2" applyNumberFormat="1" applyFont="1" applyFill="1" applyBorder="1" applyAlignment="1">
      <alignment horizontal="center" vertical="center" wrapText="1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/>
    </xf>
    <xf numFmtId="0" fontId="13" fillId="2" borderId="5" xfId="2" applyNumberFormat="1" applyFont="1" applyFill="1" applyBorder="1" applyAlignment="1">
      <alignment horizontal="center" vertical="center"/>
    </xf>
    <xf numFmtId="0" fontId="13" fillId="2" borderId="8" xfId="2" applyNumberFormat="1" applyFont="1" applyFill="1" applyBorder="1" applyAlignment="1">
      <alignment horizontal="center" vertical="center"/>
    </xf>
    <xf numFmtId="49" fontId="0" fillId="0" borderId="0" xfId="0" applyNumberFormat="1"/>
  </cellXfs>
  <cellStyles count="277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[0] 2 2 2" xfId="109" xr:uid="{CE14CA13-6382-4D7D-AA09-C2F627CBA24D}"/>
    <cellStyle name="Millares [0] 2 2 3" xfId="176" xr:uid="{4B15F970-36F2-4650-95C8-D9FC9BC7F314}"/>
    <cellStyle name="Millares [0] 2 2 4" xfId="243" xr:uid="{09AD3A7D-1419-4F74-9612-17061E28FE9E}"/>
    <cellStyle name="Millares [0] 2 3" xfId="76" xr:uid="{DA49B4DC-CF43-4F09-9FBC-1E1B3F42BC39}"/>
    <cellStyle name="Millares [0] 2 4" xfId="143" xr:uid="{9C218AC1-DACD-4562-800D-7E0952F00798}"/>
    <cellStyle name="Millares [0] 2 5" xfId="210" xr:uid="{85CF3196-2199-4D58-BC05-6A43B5D716B2}"/>
    <cellStyle name="Millares 10" xfId="27" xr:uid="{58AF6BA4-B124-4F6C-B87E-653FB28771CE}"/>
    <cellStyle name="Millares 10 2" xfId="60" xr:uid="{284EDBF8-44B7-4086-B049-BAD63F6D1E89}"/>
    <cellStyle name="Millares 10 2 2" xfId="130" xr:uid="{B0D32FFF-2AEA-41D5-9597-21F38A52284F}"/>
    <cellStyle name="Millares 10 2 3" xfId="197" xr:uid="{A77F39CB-3B2C-4570-B163-1BB9CA7DE141}"/>
    <cellStyle name="Millares 10 2 4" xfId="264" xr:uid="{E3EF89BE-DF64-480F-98A6-B5E467645DD0}"/>
    <cellStyle name="Millares 10 3" xfId="97" xr:uid="{1FE068A3-7378-4C20-ADA9-77B65F9E15D6}"/>
    <cellStyle name="Millares 10 4" xfId="164" xr:uid="{2735F291-BF90-4EA0-AC4B-C4873B51B0DB}"/>
    <cellStyle name="Millares 10 5" xfId="231" xr:uid="{60E4FE42-04A0-4B28-AB56-FEDE5FA7089B}"/>
    <cellStyle name="Millares 11" xfId="28" xr:uid="{69CC4BA8-84EF-47E0-9968-9434F0836988}"/>
    <cellStyle name="Millares 11 2" xfId="61" xr:uid="{F43E1AE7-B3E9-432F-91CA-0E37E2384344}"/>
    <cellStyle name="Millares 11 2 2" xfId="131" xr:uid="{DE1BA329-F430-4BE4-AEFA-8C68D14D3907}"/>
    <cellStyle name="Millares 11 2 3" xfId="198" xr:uid="{FEDCEAA0-EF60-4C65-AE66-A8708113CEC9}"/>
    <cellStyle name="Millares 11 2 4" xfId="265" xr:uid="{56495F01-95DD-4292-9EF7-10475E98C5E9}"/>
    <cellStyle name="Millares 11 3" xfId="98" xr:uid="{2D5A280F-F8A3-424E-AA66-E6D7681B4FDE}"/>
    <cellStyle name="Millares 11 4" xfId="165" xr:uid="{DC8732C4-8328-4C63-8A38-2DC9DDE086CC}"/>
    <cellStyle name="Millares 11 5" xfId="232" xr:uid="{3B6386C1-DE64-4EBC-A58B-70D9DD5F1C18}"/>
    <cellStyle name="Millares 12" xfId="29" xr:uid="{5E7F3251-8143-4EAE-BC3C-93FE6673B5C5}"/>
    <cellStyle name="Millares 12 2" xfId="62" xr:uid="{A17547CE-EC66-40A1-9D5A-D53B0709F96A}"/>
    <cellStyle name="Millares 12 2 2" xfId="132" xr:uid="{A61B47E6-A96A-4F64-9447-FF8CE9634B56}"/>
    <cellStyle name="Millares 12 2 3" xfId="199" xr:uid="{E2E63755-2AB9-4EDE-828A-1147B18021CB}"/>
    <cellStyle name="Millares 12 2 4" xfId="266" xr:uid="{C81B87A1-C335-447C-BE81-940A2B6346A5}"/>
    <cellStyle name="Millares 12 3" xfId="99" xr:uid="{E4337E52-2078-4CE3-BE9B-034D1F05BBA2}"/>
    <cellStyle name="Millares 12 4" xfId="166" xr:uid="{CE703951-B620-4821-B84B-7C2274ED21A3}"/>
    <cellStyle name="Millares 12 5" xfId="233" xr:uid="{0C81E46B-400C-44C9-8003-7081CC0F882C}"/>
    <cellStyle name="Millares 13" xfId="30" xr:uid="{6C270B2C-55E4-4CC2-951C-E1A0769C06B5}"/>
    <cellStyle name="Millares 13 2" xfId="63" xr:uid="{A8A0B37B-EAFB-4AB3-B449-CE39DECA0AC6}"/>
    <cellStyle name="Millares 13 2 2" xfId="133" xr:uid="{4FFFB55F-C53F-4E82-B3BE-DDFE4C347FCE}"/>
    <cellStyle name="Millares 13 2 3" xfId="200" xr:uid="{43B14B25-9E89-4628-8BCC-4C0EC896C0EA}"/>
    <cellStyle name="Millares 13 2 4" xfId="267" xr:uid="{57E5371B-E07C-413D-82B0-207DA8D26175}"/>
    <cellStyle name="Millares 13 3" xfId="100" xr:uid="{670610E3-3CD6-4DE6-9318-0F88D203B289}"/>
    <cellStyle name="Millares 13 4" xfId="167" xr:uid="{7C78ACCC-D47E-407F-AA79-E13AEEA38280}"/>
    <cellStyle name="Millares 13 5" xfId="234" xr:uid="{8E519FCA-64FC-4E7D-B361-BECFE04B16C2}"/>
    <cellStyle name="Millares 14" xfId="32" xr:uid="{A2210FA3-7AB8-4688-B998-158159A8BA28}"/>
    <cellStyle name="Millares 14 2" xfId="65" xr:uid="{BB82A8E0-7DF0-4B95-9906-6BDCC8FEB811}"/>
    <cellStyle name="Millares 14 2 2" xfId="135" xr:uid="{D4EADC85-2E33-407F-80A4-9272CBFCBE86}"/>
    <cellStyle name="Millares 14 2 3" xfId="202" xr:uid="{380D2E08-4074-45FE-946A-198FEF6D9FB3}"/>
    <cellStyle name="Millares 14 2 4" xfId="269" xr:uid="{DFFB85AE-8636-4ADB-AED7-BEC314B2A54F}"/>
    <cellStyle name="Millares 14 3" xfId="102" xr:uid="{D5E9F363-581A-4EEF-8274-5BFE83482DD3}"/>
    <cellStyle name="Millares 14 4" xfId="169" xr:uid="{EA8D813E-714A-4326-B43E-7C952B73078A}"/>
    <cellStyle name="Millares 14 5" xfId="236" xr:uid="{35DFE96C-C7FD-42B6-A3D1-36C182BB0F1F}"/>
    <cellStyle name="Millares 15" xfId="35" xr:uid="{11C58EB6-84E7-48EA-867A-1A3E3A1EFB36}"/>
    <cellStyle name="Millares 15 2" xfId="68" xr:uid="{0F33601E-5565-4B62-9412-5992F93F7FE8}"/>
    <cellStyle name="Millares 15 2 2" xfId="138" xr:uid="{6F831EDF-E7F5-4510-93B3-A4AA8ECCA5C6}"/>
    <cellStyle name="Millares 15 2 3" xfId="205" xr:uid="{847B3BCA-45EC-4D62-BD89-E69465DB8E8D}"/>
    <cellStyle name="Millares 15 2 4" xfId="272" xr:uid="{2A5A41A0-8D2C-44B6-A50E-94FDEB478675}"/>
    <cellStyle name="Millares 15 3" xfId="105" xr:uid="{E385DE9E-C4EA-4423-A9D2-4D45EA991470}"/>
    <cellStyle name="Millares 15 4" xfId="172" xr:uid="{542B3658-5E2F-4659-9878-2AEFA4A6B4A2}"/>
    <cellStyle name="Millares 15 5" xfId="239" xr:uid="{AFA62DB1-C3DF-412D-A89E-64467EC9C2CF}"/>
    <cellStyle name="Millares 16" xfId="36" xr:uid="{44C430A0-CF55-426A-B160-6726F94227DF}"/>
    <cellStyle name="Millares 16 2" xfId="69" xr:uid="{3DBD39B4-2BBB-4142-90A9-2E60FF4906D5}"/>
    <cellStyle name="Millares 16 2 2" xfId="139" xr:uid="{24657733-177D-4716-AB4C-BCE7B6D65053}"/>
    <cellStyle name="Millares 16 2 3" xfId="206" xr:uid="{C67B4AC6-B38C-4E54-9DE8-25BFC4CECFD1}"/>
    <cellStyle name="Millares 16 2 4" xfId="273" xr:uid="{7C6E9BFD-8AFA-4A72-9DD0-A5CCD19C8126}"/>
    <cellStyle name="Millares 16 3" xfId="106" xr:uid="{262AFA79-0798-47AE-A729-2DB784EBB4EC}"/>
    <cellStyle name="Millares 16 4" xfId="173" xr:uid="{53B67BC2-699A-4AA7-B403-403809D53F8E}"/>
    <cellStyle name="Millares 16 5" xfId="240" xr:uid="{79453FFA-A582-4465-92F3-C0A9A9D4C88D}"/>
    <cellStyle name="Millares 17" xfId="37" xr:uid="{457160E0-5433-4E04-A501-F217428BCBAA}"/>
    <cellStyle name="Millares 17 2" xfId="70" xr:uid="{80EA49B4-1D81-4C28-AAEF-2768F080535B}"/>
    <cellStyle name="Millares 17 2 2" xfId="140" xr:uid="{2416F447-B6AD-4747-B161-E6EAD075C80C}"/>
    <cellStyle name="Millares 17 2 3" xfId="207" xr:uid="{A16A00C1-6785-48BE-948C-6403D4AE0A07}"/>
    <cellStyle name="Millares 17 2 4" xfId="274" xr:uid="{CA352BEA-3508-47C2-B794-9D2C8770093C}"/>
    <cellStyle name="Millares 17 3" xfId="107" xr:uid="{F074D27C-2276-49B0-B397-24167F8302CF}"/>
    <cellStyle name="Millares 17 4" xfId="174" xr:uid="{F9878D4D-5111-40F8-8F9E-3B4CC6E1590E}"/>
    <cellStyle name="Millares 17 5" xfId="241" xr:uid="{3D85D335-FF96-4FF5-B412-B5E593947275}"/>
    <cellStyle name="Millares 18" xfId="74" xr:uid="{A3DAC4AC-7F11-4225-8469-DFCC06077760}"/>
    <cellStyle name="Millares 19" xfId="71" xr:uid="{0AB9FC62-6AA7-42B0-B72B-0B80A1A4DE6A}"/>
    <cellStyle name="Millares 2" xfId="11" xr:uid="{37A5C6AE-7017-47D3-B44D-0E43C852B99B}"/>
    <cellStyle name="Millares 2 2" xfId="44" xr:uid="{24907291-C7F2-49DE-BB02-565F31F4BE44}"/>
    <cellStyle name="Millares 2 2 2" xfId="114" xr:uid="{0769A894-8867-4557-B453-99D0A37479F6}"/>
    <cellStyle name="Millares 2 2 3" xfId="181" xr:uid="{88E7FF5B-FE7A-4084-8F9D-DEDD216C33D9}"/>
    <cellStyle name="Millares 2 2 4" xfId="248" xr:uid="{9230F8E1-5232-421A-8E70-58A92CCE2EFE}"/>
    <cellStyle name="Millares 2 3" xfId="81" xr:uid="{D4673520-4892-4DFB-B5C1-08D513CE5089}"/>
    <cellStyle name="Millares 2 4" xfId="148" xr:uid="{3EBEB11F-7E51-46F2-AE3B-0CFAD14239D7}"/>
    <cellStyle name="Millares 2 5" xfId="215" xr:uid="{D7F6B750-D436-497B-A7C5-C8ED80D4FC50}"/>
    <cellStyle name="Millares 20" xfId="73" xr:uid="{6FF3B64A-9964-4621-8B21-06C2FDE9DE6B}"/>
    <cellStyle name="Millares 21" xfId="72" xr:uid="{DB6626FD-0D1F-4DFE-8E22-914CC9529158}"/>
    <cellStyle name="Millares 22" xfId="141" xr:uid="{14535919-8293-4918-9936-7EDDB7CE12B5}"/>
    <cellStyle name="Millares 23" xfId="208" xr:uid="{F303714A-3026-462C-9325-D218A07CF85B}"/>
    <cellStyle name="Millares 3" xfId="13" xr:uid="{C93B0939-4D5C-48D1-9082-B171FFB81083}"/>
    <cellStyle name="Millares 3 2" xfId="46" xr:uid="{24E1DFFA-95DC-4FE6-B36F-D16DC10FD31F}"/>
    <cellStyle name="Millares 3 2 2" xfId="116" xr:uid="{2A5F2B7C-277C-476A-BE66-DE8D6DBF2461}"/>
    <cellStyle name="Millares 3 2 3" xfId="183" xr:uid="{F691B563-51AF-4F61-8147-A45A1B90E67E}"/>
    <cellStyle name="Millares 3 2 4" xfId="250" xr:uid="{64CDFD0E-57DD-4665-9EC0-723ED3491A35}"/>
    <cellStyle name="Millares 3 3" xfId="83" xr:uid="{C3111F86-209E-45BD-8E92-B8A26AA9BA58}"/>
    <cellStyle name="Millares 3 4" xfId="150" xr:uid="{E914F83B-9418-4495-9F4F-79D4AE1A529E}"/>
    <cellStyle name="Millares 3 5" xfId="217" xr:uid="{B9229C23-168E-4CB8-8EFF-AC5B20761643}"/>
    <cellStyle name="Millares 4" xfId="14" xr:uid="{6E45D6C5-AA42-45F5-9B0E-1B727B40FDDA}"/>
    <cellStyle name="Millares 4 2" xfId="47" xr:uid="{50949075-4270-410C-8D3A-C79B54D90514}"/>
    <cellStyle name="Millares 4 2 2" xfId="117" xr:uid="{5275C7AB-2662-4FE9-9CD6-F53DFEE31105}"/>
    <cellStyle name="Millares 4 2 3" xfId="184" xr:uid="{50641F8B-0563-4854-8D52-F7514762F3B5}"/>
    <cellStyle name="Millares 4 2 4" xfId="251" xr:uid="{BCA73907-D0C6-4FB0-AF7C-159B2ED92EB8}"/>
    <cellStyle name="Millares 4 3" xfId="84" xr:uid="{A9EA0B0C-4E10-4A54-825E-90A1E9433312}"/>
    <cellStyle name="Millares 4 4" xfId="151" xr:uid="{913ACFA8-14E4-4F13-9536-3761870B5087}"/>
    <cellStyle name="Millares 4 5" xfId="218" xr:uid="{BA257891-7534-4AF2-BC5D-55E065C46B67}"/>
    <cellStyle name="Millares 5" xfId="16" xr:uid="{547C84CB-27A1-4F6E-B3E5-81DA423805A8}"/>
    <cellStyle name="Millares 5 2" xfId="49" xr:uid="{95BACA97-2E33-44A6-B343-0045D3B7606C}"/>
    <cellStyle name="Millares 5 2 2" xfId="119" xr:uid="{12004F96-ED1C-4EC5-A5F5-8716F1667BFB}"/>
    <cellStyle name="Millares 5 2 3" xfId="186" xr:uid="{B5FD547B-A82E-4FE1-9FD3-9C8BE295EBCA}"/>
    <cellStyle name="Millares 5 2 4" xfId="253" xr:uid="{4D7EAD5D-5AF2-4558-901D-B9A75D3D04A2}"/>
    <cellStyle name="Millares 5 3" xfId="86" xr:uid="{BB503224-8DE3-4B9A-84C4-2FE24262FDBF}"/>
    <cellStyle name="Millares 5 4" xfId="153" xr:uid="{1C1FE375-C696-4DEC-9D46-54904B1142C7}"/>
    <cellStyle name="Millares 5 5" xfId="220" xr:uid="{9A04D46E-7F6B-463F-8ADB-09692E13D887}"/>
    <cellStyle name="Millares 6" xfId="19" xr:uid="{AA3C7D43-AA7C-4927-AFBF-1FC93E9D0869}"/>
    <cellStyle name="Millares 6 2" xfId="52" xr:uid="{00621614-8AC9-4F8B-A06F-23A489834FC4}"/>
    <cellStyle name="Millares 6 2 2" xfId="122" xr:uid="{309E4DA5-F2FD-473E-9250-00EEE5F5C990}"/>
    <cellStyle name="Millares 6 2 3" xfId="189" xr:uid="{48F03AFD-A363-4A91-A822-D98698D5D29E}"/>
    <cellStyle name="Millares 6 2 4" xfId="256" xr:uid="{259351FC-8C5D-4C7F-9A73-42888BD3FE57}"/>
    <cellStyle name="Millares 6 3" xfId="89" xr:uid="{99786023-EDDD-4F32-9EC0-C33092C6FEE8}"/>
    <cellStyle name="Millares 6 4" xfId="156" xr:uid="{1BA69011-4362-49CB-B27E-C5497C2AC404}"/>
    <cellStyle name="Millares 6 5" xfId="223" xr:uid="{ABC3BF3D-FAB8-4317-A346-CE6D65AF7306}"/>
    <cellStyle name="Millares 7" xfId="20" xr:uid="{4B6C401B-0601-4032-8949-2A7C1CCAB1C3}"/>
    <cellStyle name="Millares 7 2" xfId="53" xr:uid="{7045D03A-E815-45A8-93C8-82FE979643F8}"/>
    <cellStyle name="Millares 7 2 2" xfId="123" xr:uid="{B9CC46DA-BF58-4C07-BC3C-6680CA9FC5A5}"/>
    <cellStyle name="Millares 7 2 3" xfId="190" xr:uid="{54C5A7CC-8645-4431-84D0-63B612308AC7}"/>
    <cellStyle name="Millares 7 2 4" xfId="257" xr:uid="{48188F97-EFAA-4309-8C31-299DA42A3DB2}"/>
    <cellStyle name="Millares 7 3" xfId="90" xr:uid="{4D7414F1-7A69-45D5-9CF5-E9D9ADE96218}"/>
    <cellStyle name="Millares 7 4" xfId="157" xr:uid="{0ACFDD08-AF09-488E-9AB9-3DF31D942E51}"/>
    <cellStyle name="Millares 7 5" xfId="224" xr:uid="{57DC926E-2A72-41E3-9E97-9F09ABF6C058}"/>
    <cellStyle name="Millares 8" xfId="21" xr:uid="{AF9F61BF-A007-4421-A03A-3192EBC162A4}"/>
    <cellStyle name="Millares 8 2" xfId="54" xr:uid="{B3C568B9-9C11-4E90-9381-EDF6D593C3FF}"/>
    <cellStyle name="Millares 8 2 2" xfId="124" xr:uid="{D75DB6D2-F536-4B61-B9FF-B8B71A055365}"/>
    <cellStyle name="Millares 8 2 3" xfId="191" xr:uid="{C4CBB1DE-4AF7-4784-9B9D-17E87E1B71CE}"/>
    <cellStyle name="Millares 8 2 4" xfId="258" xr:uid="{097DADF2-98B4-4AEC-8DB4-2E0D1D3F2207}"/>
    <cellStyle name="Millares 8 3" xfId="91" xr:uid="{374FAC3C-1AF7-47C8-B5A8-7E5771B51A65}"/>
    <cellStyle name="Millares 8 4" xfId="158" xr:uid="{5A983296-3D73-46FE-9A84-163F74DBE4D4}"/>
    <cellStyle name="Millares 8 5" xfId="225" xr:uid="{80951246-4394-45CB-8542-8D732F46874A}"/>
    <cellStyle name="Millares 9" xfId="22" xr:uid="{3ED0E042-B80B-4BA6-8A83-46E4BECF9887}"/>
    <cellStyle name="Millares 9 2" xfId="55" xr:uid="{BA7C7409-B8E9-42D0-AF71-9E18A6C88F9C}"/>
    <cellStyle name="Millares 9 2 2" xfId="125" xr:uid="{67E17045-B32A-45D2-A309-2381C002462C}"/>
    <cellStyle name="Millares 9 2 3" xfId="192" xr:uid="{EBDEDF68-0866-4591-BC1A-B96BDADC7602}"/>
    <cellStyle name="Millares 9 2 4" xfId="259" xr:uid="{23152CF2-FC31-4FE9-AA5A-267424A25FFA}"/>
    <cellStyle name="Millares 9 3" xfId="92" xr:uid="{BF0331AF-19C8-4378-85F5-484B62CE54AB}"/>
    <cellStyle name="Millares 9 4" xfId="159" xr:uid="{BA85EAF5-9196-40B5-9203-1A88F3A901A1}"/>
    <cellStyle name="Millares 9 5" xfId="226" xr:uid="{019F9E0D-32C7-4486-A9D8-F78302301AAF}"/>
    <cellStyle name="Moneda [0]" xfId="275" builtinId="7"/>
    <cellStyle name="Moneda [0] 2" xfId="9" xr:uid="{CF34B025-41E2-48D9-8737-DF5A19A59968}"/>
    <cellStyle name="Moneda [0] 2 2" xfId="42" xr:uid="{E8412A88-962E-4DA1-89E1-E05BDAFB186A}"/>
    <cellStyle name="Moneda [0] 2 2 2" xfId="112" xr:uid="{3908DD05-3B1D-45F6-8F5A-C239D77FC845}"/>
    <cellStyle name="Moneda [0] 2 2 3" xfId="179" xr:uid="{FC9E06FC-02B4-42CE-AD13-3F1F107332FF}"/>
    <cellStyle name="Moneda [0] 2 2 4" xfId="246" xr:uid="{15D1146D-A124-4DFC-A1BB-FB1A648EE8C2}"/>
    <cellStyle name="Moneda [0] 2 3" xfId="79" xr:uid="{5BABB8F5-C40A-4FD4-8FF6-113124BB70BA}"/>
    <cellStyle name="Moneda [0] 2 4" xfId="146" xr:uid="{68877006-A34C-4CB2-A213-02EA9AEEB61E}"/>
    <cellStyle name="Moneda [0] 2 5" xfId="213" xr:uid="{FCBA23B9-237F-42B0-A4D1-B17259ECE1A4}"/>
    <cellStyle name="Moneda 10" xfId="26" xr:uid="{E0983339-1543-4AAE-91BC-A5E853300D7D}"/>
    <cellStyle name="Moneda 10 2" xfId="59" xr:uid="{D45EFA07-A8F8-4529-AFDC-10DEBCA98C29}"/>
    <cellStyle name="Moneda 10 2 2" xfId="129" xr:uid="{D8AD0C58-81AE-4E68-A644-1CBA36F6BDBC}"/>
    <cellStyle name="Moneda 10 2 3" xfId="196" xr:uid="{B43110B2-02AF-4359-A5B7-45D66298DEC9}"/>
    <cellStyle name="Moneda 10 2 4" xfId="263" xr:uid="{222A610F-E452-45AE-994B-11ECDA617042}"/>
    <cellStyle name="Moneda 10 3" xfId="96" xr:uid="{9CDB7F72-7F7C-444B-B779-3BE1954FF99E}"/>
    <cellStyle name="Moneda 10 4" xfId="163" xr:uid="{8C97CDE8-1DEA-4C4B-845F-B1A6F930936D}"/>
    <cellStyle name="Moneda 10 5" xfId="230" xr:uid="{8BB7476A-08E1-4E11-8760-8364BE6C9C1D}"/>
    <cellStyle name="Moneda 11" xfId="23" xr:uid="{F2C175B5-603D-4040-B91E-6AD0F2EBDAA8}"/>
    <cellStyle name="Moneda 11 2" xfId="56" xr:uid="{7AF80359-8A35-40E3-8AC8-9439C1631BD2}"/>
    <cellStyle name="Moneda 11 2 2" xfId="126" xr:uid="{E3D1B3AE-DBBD-4E04-B19F-EC209BB68C69}"/>
    <cellStyle name="Moneda 11 2 3" xfId="193" xr:uid="{0C50D19F-A1B1-4F56-82CE-F86BE087C824}"/>
    <cellStyle name="Moneda 11 2 4" xfId="260" xr:uid="{9BA826BF-85C9-4FF9-B565-6A2534BBA7E7}"/>
    <cellStyle name="Moneda 11 3" xfId="93" xr:uid="{25AD2896-710B-40D8-8866-6B58B36EFEE3}"/>
    <cellStyle name="Moneda 11 4" xfId="160" xr:uid="{99DD7249-0B34-4848-9679-35BCF20F73E9}"/>
    <cellStyle name="Moneda 11 5" xfId="227" xr:uid="{C95353F5-A96D-4679-AA85-A1A753A10326}"/>
    <cellStyle name="Moneda 12" xfId="25" xr:uid="{BF59D69A-7CB3-4C25-B724-9FADED925B36}"/>
    <cellStyle name="Moneda 12 2" xfId="58" xr:uid="{76030841-B98C-40A4-B7F0-91166929583F}"/>
    <cellStyle name="Moneda 12 2 2" xfId="128" xr:uid="{7E012709-9773-4B00-8650-12D8DBA74F4E}"/>
    <cellStyle name="Moneda 12 2 3" xfId="195" xr:uid="{F9FC4DE2-DAB9-4F77-B7CF-89B50BF72260}"/>
    <cellStyle name="Moneda 12 2 4" xfId="262" xr:uid="{7E72B934-98C6-48F2-BEFC-8EFBEF89DD2A}"/>
    <cellStyle name="Moneda 12 3" xfId="95" xr:uid="{97D15DB0-1349-453E-92C6-17F4EB83231E}"/>
    <cellStyle name="Moneda 12 4" xfId="162" xr:uid="{C383641A-8CAC-4D3D-93CC-484B9280F905}"/>
    <cellStyle name="Moneda 12 5" xfId="229" xr:uid="{CCF72EB4-E853-4054-9202-3D6E8BBA9832}"/>
    <cellStyle name="Moneda 13" xfId="24" xr:uid="{3690665A-607E-427B-84BE-70AC779CF3F7}"/>
    <cellStyle name="Moneda 13 2" xfId="57" xr:uid="{C2B51087-E2D2-403C-B229-03FB2D720501}"/>
    <cellStyle name="Moneda 13 2 2" xfId="127" xr:uid="{48204169-62FA-4876-9BF9-D1AACCE66659}"/>
    <cellStyle name="Moneda 13 2 3" xfId="194" xr:uid="{E5A981B6-EB24-41D9-8BF6-4CB7E484AFAB}"/>
    <cellStyle name="Moneda 13 2 4" xfId="261" xr:uid="{2BD11089-75F9-48BA-A813-7E7070235425}"/>
    <cellStyle name="Moneda 13 3" xfId="94" xr:uid="{A067B766-345C-4BA3-A030-1E671A393799}"/>
    <cellStyle name="Moneda 13 4" xfId="161" xr:uid="{95259C57-BE52-41A7-A58A-5746CEFD8E1A}"/>
    <cellStyle name="Moneda 13 5" xfId="228" xr:uid="{5E2B2CD8-759B-4D60-8FDE-97AD2F5779DA}"/>
    <cellStyle name="Moneda 14" xfId="31" xr:uid="{65B4B37E-7B8F-4B49-8B89-A620871C097D}"/>
    <cellStyle name="Moneda 14 2" xfId="64" xr:uid="{09FC0D61-B831-4846-89C4-5ACB88E343E0}"/>
    <cellStyle name="Moneda 14 2 2" xfId="134" xr:uid="{9BB3D04A-EBDB-48D1-9DD0-734176EA4184}"/>
    <cellStyle name="Moneda 14 2 3" xfId="201" xr:uid="{45D8CB44-8FB4-4005-B3C8-298F0826FAF5}"/>
    <cellStyle name="Moneda 14 2 4" xfId="268" xr:uid="{DA7CBBF3-A247-4349-AECA-C615240BA59E}"/>
    <cellStyle name="Moneda 14 3" xfId="101" xr:uid="{AE35A325-9925-4B40-B21F-48AFB0A934A3}"/>
    <cellStyle name="Moneda 14 4" xfId="168" xr:uid="{672B2DBE-E18F-45D9-9D5A-FE530E42602A}"/>
    <cellStyle name="Moneda 14 5" xfId="235" xr:uid="{07CCA48B-7888-4540-880D-22F038095E60}"/>
    <cellStyle name="Moneda 15" xfId="33" xr:uid="{7C67F261-37C8-44D7-8FFF-88BD07D66893}"/>
    <cellStyle name="Moneda 15 2" xfId="66" xr:uid="{99521E09-8AC5-4915-AD3A-311D0384A6E3}"/>
    <cellStyle name="Moneda 15 2 2" xfId="136" xr:uid="{C613A947-9A57-47F4-94B2-7A4D351FDA20}"/>
    <cellStyle name="Moneda 15 2 3" xfId="203" xr:uid="{AD851211-75AA-4728-AFE6-AD23A403BD57}"/>
    <cellStyle name="Moneda 15 2 4" xfId="270" xr:uid="{A887257F-A962-417A-8FF5-A1408ADFCF29}"/>
    <cellStyle name="Moneda 15 3" xfId="103" xr:uid="{07B1F534-31D7-4A20-93D9-3F945F376F57}"/>
    <cellStyle name="Moneda 15 4" xfId="170" xr:uid="{7565375B-002C-43AE-AC15-D42C525197BC}"/>
    <cellStyle name="Moneda 15 5" xfId="237" xr:uid="{A9C5FA3B-D690-4DF6-85D1-3DDE2BDE5CEF}"/>
    <cellStyle name="Moneda 16" xfId="34" xr:uid="{8E28A7D6-0A1C-4DC6-AA58-74585C46B278}"/>
    <cellStyle name="Moneda 16 2" xfId="67" xr:uid="{6A060472-79B4-45D0-ACD9-9C228B7D04A9}"/>
    <cellStyle name="Moneda 16 2 2" xfId="137" xr:uid="{F439F94F-AA1F-4B16-935E-144EFBEA472E}"/>
    <cellStyle name="Moneda 16 2 3" xfId="204" xr:uid="{DD6B206B-CFE8-4BAC-995C-7FC8BE6606A4}"/>
    <cellStyle name="Moneda 16 2 4" xfId="271" xr:uid="{32070836-0C20-4C84-94F8-821E4150B70D}"/>
    <cellStyle name="Moneda 16 3" xfId="104" xr:uid="{65DA01C6-824D-4894-95E3-72E7F9A99C34}"/>
    <cellStyle name="Moneda 16 4" xfId="171" xr:uid="{52453FFB-6AF1-4E99-9CF6-7A68FCA2DBA0}"/>
    <cellStyle name="Moneda 16 5" xfId="238" xr:uid="{1AD26AB0-6B1E-4F61-B103-B8E6F0258DDF}"/>
    <cellStyle name="Moneda 2" xfId="10" xr:uid="{ECCAC3DE-09D8-4458-AE8A-0F1D8409FAA6}"/>
    <cellStyle name="Moneda 2 2" xfId="43" xr:uid="{EC094811-C7BC-427B-BCE7-264DF76013B6}"/>
    <cellStyle name="Moneda 2 2 2" xfId="113" xr:uid="{B1DAE365-153D-4832-9771-DEE7E1E1DDE0}"/>
    <cellStyle name="Moneda 2 2 3" xfId="180" xr:uid="{E757040C-51A2-4B8D-B498-56C5F302A7D0}"/>
    <cellStyle name="Moneda 2 2 4" xfId="247" xr:uid="{D1CF46F7-4EBB-4396-98F2-A7CCDF4CDA93}"/>
    <cellStyle name="Moneda 2 3" xfId="80" xr:uid="{41F1B61B-B611-49F7-A58C-D90373192F03}"/>
    <cellStyle name="Moneda 2 4" xfId="147" xr:uid="{CF6DECCB-59AF-4DAD-9E47-DC8FFF07852D}"/>
    <cellStyle name="Moneda 2 5" xfId="214" xr:uid="{EE02524E-C55E-4BD0-8BAB-8EA7F0CAA296}"/>
    <cellStyle name="Moneda 3" xfId="12" xr:uid="{DA487247-991F-425E-B147-6C1593EA6A38}"/>
    <cellStyle name="Moneda 3 2" xfId="45" xr:uid="{68A6C10D-5D86-4AB3-98A0-20FFC58B52BA}"/>
    <cellStyle name="Moneda 3 2 2" xfId="115" xr:uid="{5403E7B8-EDA3-489F-8E25-5F8BF21E5554}"/>
    <cellStyle name="Moneda 3 2 3" xfId="182" xr:uid="{E12E772D-1494-4224-8434-F61F601AEDE6}"/>
    <cellStyle name="Moneda 3 2 4" xfId="249" xr:uid="{A59D2927-98E5-49B4-8D6E-BF518C317603}"/>
    <cellStyle name="Moneda 3 3" xfId="82" xr:uid="{C8CED23B-53A5-427B-B60E-B7AE84FC7592}"/>
    <cellStyle name="Moneda 3 4" xfId="149" xr:uid="{5E8D402A-276E-4A1E-957F-DABD3EF2E5BD}"/>
    <cellStyle name="Moneda 3 5" xfId="216" xr:uid="{A587CD3A-7D4D-4581-87EA-1919E98D63FD}"/>
    <cellStyle name="Moneda 4" xfId="8" xr:uid="{E42E9727-BD0F-49FF-9022-C98C34FC4835}"/>
    <cellStyle name="Moneda 4 2" xfId="41" xr:uid="{D4E7CEDA-3D4A-421E-A47C-AFC877206AE6}"/>
    <cellStyle name="Moneda 4 2 2" xfId="111" xr:uid="{63118094-CE5F-4453-9872-864AF2CAFEE5}"/>
    <cellStyle name="Moneda 4 2 3" xfId="178" xr:uid="{E84734D9-C6D0-40F3-8457-3EF0C82F9214}"/>
    <cellStyle name="Moneda 4 2 4" xfId="245" xr:uid="{772822B2-0D7C-4B1B-8B0C-72E13E1B99A4}"/>
    <cellStyle name="Moneda 4 3" xfId="78" xr:uid="{703323D5-4725-4891-B3D8-AB1E19F52837}"/>
    <cellStyle name="Moneda 4 4" xfId="145" xr:uid="{BAF4F0ED-66AC-44DA-83A3-8AE44C99DB99}"/>
    <cellStyle name="Moneda 4 5" xfId="212" xr:uid="{9035CBFC-ECC6-4B44-841D-7A2A1530D962}"/>
    <cellStyle name="Moneda 5" xfId="7" xr:uid="{07E7B182-F84F-4C7D-A5E0-4C6C4D5DBBA7}"/>
    <cellStyle name="Moneda 5 2" xfId="40" xr:uid="{4F03ABF9-4AE9-46B0-B4E5-8D63A1CBE4F6}"/>
    <cellStyle name="Moneda 5 2 2" xfId="110" xr:uid="{2290CDB3-C988-4CC7-8C8B-C004C7E6B026}"/>
    <cellStyle name="Moneda 5 2 3" xfId="177" xr:uid="{90279A1D-0399-4A6B-ABCA-1B7D5919C7EA}"/>
    <cellStyle name="Moneda 5 2 4" xfId="244" xr:uid="{88A294FF-3984-45FF-AD42-A91BA2D36131}"/>
    <cellStyle name="Moneda 5 3" xfId="77" xr:uid="{B392DBA2-F5D9-416F-AA1D-D3538AB7C434}"/>
    <cellStyle name="Moneda 5 4" xfId="144" xr:uid="{98E2FDAC-DE9B-4DEB-A5B3-3487584A3488}"/>
    <cellStyle name="Moneda 5 5" xfId="211" xr:uid="{BA8E56DE-D2F9-4769-8363-3B1B88022FD0}"/>
    <cellStyle name="Moneda 6" xfId="18" xr:uid="{1807AFF3-24F9-4D67-8940-4061CA8525CF}"/>
    <cellStyle name="Moneda 6 2" xfId="51" xr:uid="{D8C0454D-8CF9-40B4-AA77-C64376630F20}"/>
    <cellStyle name="Moneda 6 2 2" xfId="121" xr:uid="{0B3522A1-F9BC-49DF-A060-1922CBA9ED53}"/>
    <cellStyle name="Moneda 6 2 3" xfId="188" xr:uid="{7F076045-6ADB-4714-8B33-3EB97FE47CBF}"/>
    <cellStyle name="Moneda 6 2 4" xfId="255" xr:uid="{0602A864-5EEC-4FCE-B3FF-5AF613393ABD}"/>
    <cellStyle name="Moneda 6 3" xfId="88" xr:uid="{BF660EBA-C820-49BD-B2EC-AA736EA18CDB}"/>
    <cellStyle name="Moneda 6 4" xfId="155" xr:uid="{694EAB52-0886-49A5-B05F-18B780D90DE1}"/>
    <cellStyle name="Moneda 6 5" xfId="222" xr:uid="{F85F2CA8-6B66-49BB-8EA5-3636B1A46CA9}"/>
    <cellStyle name="Moneda 7" xfId="17" xr:uid="{EF33E927-8B1E-45BE-A659-70FE45A9EE9C}"/>
    <cellStyle name="Moneda 7 2" xfId="50" xr:uid="{8B6ED26A-30D5-4A81-B53D-B7425B3D89CA}"/>
    <cellStyle name="Moneda 7 2 2" xfId="120" xr:uid="{841B07A2-8411-4A48-8E8F-1B5F4C12008D}"/>
    <cellStyle name="Moneda 7 2 3" xfId="187" xr:uid="{B7FB4E95-1962-4D43-873D-580183FCADA6}"/>
    <cellStyle name="Moneda 7 2 4" xfId="254" xr:uid="{153F081A-AF56-40EB-8DB2-F08087997370}"/>
    <cellStyle name="Moneda 7 3" xfId="87" xr:uid="{0DDB8E2E-E5BB-4105-AD49-4A8B80589CB4}"/>
    <cellStyle name="Moneda 7 4" xfId="154" xr:uid="{FD14F85E-F794-46C1-9298-9101691063E9}"/>
    <cellStyle name="Moneda 7 5" xfId="221" xr:uid="{6D7CF461-15DF-4B67-8BD1-F51E65D85803}"/>
    <cellStyle name="Moneda 8" xfId="5" xr:uid="{B49ED85E-1D02-4DE2-AF0D-09A674536D80}"/>
    <cellStyle name="Moneda 8 2" xfId="38" xr:uid="{7C583E4B-7186-43A4-BD5F-94CE7C56FC63}"/>
    <cellStyle name="Moneda 8 2 2" xfId="108" xr:uid="{978DB0D9-9313-4C0C-B5B3-EAF352948BD1}"/>
    <cellStyle name="Moneda 8 2 3" xfId="175" xr:uid="{5B511E36-4B6E-4078-A766-1182A292A1AB}"/>
    <cellStyle name="Moneda 8 2 4" xfId="242" xr:uid="{08CA7C68-625A-412E-8D5A-885EB2A6FDFD}"/>
    <cellStyle name="Moneda 8 3" xfId="75" xr:uid="{1792B422-2E5C-4DE4-A7EE-C7A95DB7DBAA}"/>
    <cellStyle name="Moneda 8 4" xfId="142" xr:uid="{432D6674-D1BA-47C5-AE57-258DE88065F7}"/>
    <cellStyle name="Moneda 8 5" xfId="209" xr:uid="{517E6979-8E60-4B19-A670-9631842AAE80}"/>
    <cellStyle name="Moneda 9" xfId="15" xr:uid="{4CC463B1-AE99-460E-B0E7-4328AC3201C7}"/>
    <cellStyle name="Moneda 9 2" xfId="48" xr:uid="{37769C66-67D2-485D-B005-968CE8FB151D}"/>
    <cellStyle name="Moneda 9 2 2" xfId="118" xr:uid="{ECD9EE5F-A76E-4418-9BAD-F0F1022EB674}"/>
    <cellStyle name="Moneda 9 2 3" xfId="185" xr:uid="{C85D8405-95FA-4399-9019-660DE6B39D1E}"/>
    <cellStyle name="Moneda 9 2 4" xfId="252" xr:uid="{B1BE1EB2-27C6-4407-85F4-530E01455D82}"/>
    <cellStyle name="Moneda 9 3" xfId="85" xr:uid="{F468F8A5-F666-41BA-8416-ECCA1254D7F4}"/>
    <cellStyle name="Moneda 9 4" xfId="152" xr:uid="{1DBE27F6-62E3-47B3-8BCB-D4FAE943A4DF}"/>
    <cellStyle name="Moneda 9 5" xfId="219" xr:uid="{34891991-6C94-4181-871C-1F8F5AD64FB0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" xfId="276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32D4D"/>
      <color rgb="FF58868C"/>
      <color rgb="FF375A61"/>
      <color rgb="FFDEEBF7"/>
      <color rgb="FFFFFFCC"/>
      <color rgb="FF336B71"/>
      <color rgb="FFFF0066"/>
      <color rgb="FFFF00FF"/>
      <color rgb="FFDDEBF7"/>
      <color rgb="FFFA9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1115786</xdr:colOff>
      <xdr:row>0</xdr:row>
      <xdr:rowOff>86553</xdr:rowOff>
    </xdr:from>
    <xdr:to>
      <xdr:col>7</xdr:col>
      <xdr:colOff>225137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8E196E1-55CD-4E8F-89A4-A6726DF37E5E}"/>
            </a:ext>
          </a:extLst>
        </xdr:cNvPr>
        <xdr:cNvSpPr txBox="1"/>
      </xdr:nvSpPr>
      <xdr:spPr>
        <a:xfrm>
          <a:off x="9145361" y="86553"/>
          <a:ext cx="10272651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JUNIO</a:t>
          </a:r>
          <a:r>
            <a:rPr lang="es-C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DE</a:t>
          </a: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2024 </a:t>
          </a:r>
          <a:br>
            <a:rPr lang="es-CO" sz="11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</a:b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131330</xdr:rowOff>
    </xdr:from>
    <xdr:to>
      <xdr:col>1</xdr:col>
      <xdr:colOff>2176346</xdr:colOff>
      <xdr:row>5</xdr:row>
      <xdr:rowOff>97711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093C7A-907E-4053-9E1B-7C99434A1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330"/>
          <a:ext cx="3909896" cy="1033181"/>
        </a:xfrm>
        <a:prstGeom prst="rect">
          <a:avLst/>
        </a:prstGeom>
      </xdr:spPr>
    </xdr:pic>
    <xdr:clientData/>
  </xdr:twoCellAnchor>
  <xdr:twoCellAnchor>
    <xdr:from>
      <xdr:col>8</xdr:col>
      <xdr:colOff>450272</xdr:colOff>
      <xdr:row>0</xdr:row>
      <xdr:rowOff>0</xdr:rowOff>
    </xdr:from>
    <xdr:to>
      <xdr:col>9</xdr:col>
      <xdr:colOff>987137</xdr:colOff>
      <xdr:row>5</xdr:row>
      <xdr:rowOff>62576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CA5EC2-ADF0-4AFA-ABF5-F69E97E5B2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1967247" y="0"/>
          <a:ext cx="2689515" cy="1129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1187823</xdr:colOff>
      <xdr:row>0</xdr:row>
      <xdr:rowOff>175181</xdr:rowOff>
    </xdr:from>
    <xdr:to>
      <xdr:col>8</xdr:col>
      <xdr:colOff>199885</xdr:colOff>
      <xdr:row>5</xdr:row>
      <xdr:rowOff>162485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D48A976-C337-4BB3-9030-3E814622855D}"/>
            </a:ext>
          </a:extLst>
        </xdr:cNvPr>
        <xdr:cNvSpPr txBox="1"/>
      </xdr:nvSpPr>
      <xdr:spPr>
        <a:xfrm>
          <a:off x="9256058" y="175181"/>
          <a:ext cx="11316121" cy="111909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 JUNIO DE 2024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2065305</xdr:colOff>
      <xdr:row>4</xdr:row>
      <xdr:rowOff>155863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2C1132-2DBF-4ABB-8A61-64C4635AA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08164" cy="1039090"/>
        </a:xfrm>
        <a:prstGeom prst="rect">
          <a:avLst/>
        </a:prstGeom>
      </xdr:spPr>
    </xdr:pic>
    <xdr:clientData/>
  </xdr:twoCellAnchor>
  <xdr:twoCellAnchor>
    <xdr:from>
      <xdr:col>12</xdr:col>
      <xdr:colOff>454144</xdr:colOff>
      <xdr:row>0</xdr:row>
      <xdr:rowOff>67235</xdr:rowOff>
    </xdr:from>
    <xdr:to>
      <xdr:col>15</xdr:col>
      <xdr:colOff>575167</xdr:colOff>
      <xdr:row>5</xdr:row>
      <xdr:rowOff>129811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AFE9A8-FB80-4D38-A99E-C5BD27CEB1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8939497" y="67235"/>
          <a:ext cx="2675964" cy="1194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EE96B-C089-4403-8AEF-3FA999B93188}">
  <sheetPr>
    <tabColor rgb="FFFFFF00"/>
  </sheetPr>
  <dimension ref="A1:W132"/>
  <sheetViews>
    <sheetView tabSelected="1" view="pageBreakPreview" zoomScale="70" zoomScaleNormal="70" zoomScaleSheetLayoutView="70" workbookViewId="0">
      <pane xSplit="2" ySplit="7" topLeftCell="C8" activePane="bottomRight" state="frozen"/>
      <selection activeCell="E37" sqref="E37"/>
      <selection pane="topRight" activeCell="E37" sqref="E37"/>
      <selection pane="bottomLeft" activeCell="E37" sqref="E37"/>
      <selection pane="bottomRight" activeCell="I8" sqref="I8"/>
    </sheetView>
  </sheetViews>
  <sheetFormatPr baseColWidth="10" defaultRowHeight="15.75"/>
  <cols>
    <col min="1" max="1" width="26" style="91" customWidth="1"/>
    <col min="2" max="2" width="94.42578125" style="110" customWidth="1"/>
    <col min="3" max="3" width="31.28515625" style="91" customWidth="1"/>
    <col min="4" max="4" width="32.5703125" style="91" customWidth="1"/>
    <col min="5" max="5" width="35" style="91" customWidth="1"/>
    <col min="6" max="6" width="33.7109375" style="91" customWidth="1"/>
    <col min="7" max="7" width="34.85546875" style="115" customWidth="1"/>
    <col min="8" max="8" width="34.85546875" style="91" customWidth="1"/>
    <col min="9" max="9" width="32.28515625" style="91" customWidth="1"/>
    <col min="10" max="10" width="25" style="91" customWidth="1"/>
    <col min="11" max="11" width="24.28515625" style="91" bestFit="1" customWidth="1"/>
    <col min="12" max="12" width="22.140625" style="91" bestFit="1" customWidth="1"/>
    <col min="13" max="14" width="24.28515625" style="91" bestFit="1" customWidth="1"/>
    <col min="15" max="15" width="23" style="91" bestFit="1" customWidth="1"/>
    <col min="16" max="16" width="23.85546875" style="91" bestFit="1" customWidth="1"/>
    <col min="17" max="22" width="12.85546875" style="91" bestFit="1" customWidth="1"/>
    <col min="23" max="16384" width="11.42578125" style="91"/>
  </cols>
  <sheetData>
    <row r="1" spans="1:23" s="2" customFormat="1" ht="21" customHeight="1">
      <c r="A1" s="74"/>
      <c r="B1" s="75"/>
      <c r="C1" s="76"/>
      <c r="D1" s="76"/>
      <c r="E1" s="76"/>
      <c r="F1" s="76"/>
      <c r="G1" s="76"/>
      <c r="H1" s="76"/>
      <c r="I1" s="76"/>
      <c r="J1" s="76"/>
    </row>
    <row r="2" spans="1:23" s="2" customFormat="1">
      <c r="A2" s="74"/>
      <c r="B2" s="75"/>
      <c r="C2" s="76"/>
      <c r="D2" s="76"/>
      <c r="E2" s="76"/>
      <c r="F2" s="76"/>
      <c r="G2" s="77"/>
      <c r="H2" s="76"/>
      <c r="I2" s="76"/>
      <c r="J2" s="76"/>
    </row>
    <row r="3" spans="1:23" s="2" customFormat="1">
      <c r="A3" s="74"/>
      <c r="B3" s="75"/>
      <c r="C3" s="78"/>
      <c r="D3" s="76"/>
      <c r="E3" s="76"/>
      <c r="F3" s="76"/>
      <c r="G3" s="79"/>
      <c r="H3" s="76"/>
      <c r="I3" s="76"/>
      <c r="J3" s="76"/>
    </row>
    <row r="4" spans="1:23" s="2" customFormat="1">
      <c r="A4" s="74"/>
      <c r="B4" s="75"/>
      <c r="C4" s="78"/>
      <c r="D4" s="76"/>
      <c r="E4" s="76"/>
      <c r="F4" s="80"/>
      <c r="G4" s="77"/>
      <c r="H4" s="76"/>
      <c r="I4" s="76"/>
      <c r="J4" s="76"/>
    </row>
    <row r="5" spans="1:23" s="2" customFormat="1">
      <c r="A5" s="74"/>
      <c r="B5" s="81"/>
      <c r="C5" s="78"/>
      <c r="D5" s="76"/>
      <c r="E5" s="76"/>
      <c r="F5" s="76"/>
      <c r="G5" s="77"/>
      <c r="H5" s="76"/>
      <c r="I5" s="76"/>
      <c r="J5" s="76"/>
    </row>
    <row r="6" spans="1:23" s="2" customFormat="1" thickBot="1">
      <c r="H6" s="77"/>
    </row>
    <row r="7" spans="1:23" s="85" customFormat="1" ht="60" customHeight="1">
      <c r="A7" s="82" t="s">
        <v>85</v>
      </c>
      <c r="B7" s="83" t="s">
        <v>84</v>
      </c>
      <c r="C7" s="84" t="s">
        <v>285</v>
      </c>
      <c r="D7" s="84" t="s">
        <v>286</v>
      </c>
      <c r="E7" s="84" t="s">
        <v>287</v>
      </c>
      <c r="F7" s="84" t="s">
        <v>288</v>
      </c>
      <c r="G7" s="84" t="s">
        <v>527</v>
      </c>
      <c r="H7" s="84" t="s">
        <v>528</v>
      </c>
      <c r="I7" s="84" t="s">
        <v>289</v>
      </c>
      <c r="J7" s="84" t="s">
        <v>290</v>
      </c>
    </row>
    <row r="8" spans="1:23" s="90" customFormat="1" ht="16.5" customHeight="1">
      <c r="A8" s="86" t="s">
        <v>291</v>
      </c>
      <c r="B8" s="87" t="s">
        <v>292</v>
      </c>
      <c r="C8" s="88">
        <v>437255960000</v>
      </c>
      <c r="D8" s="88">
        <v>0</v>
      </c>
      <c r="E8" s="88">
        <v>3415006997833</v>
      </c>
      <c r="F8" s="88">
        <v>3415006997833</v>
      </c>
      <c r="G8" s="88">
        <v>0</v>
      </c>
      <c r="H8" s="88">
        <v>3415006997833</v>
      </c>
      <c r="I8" s="88">
        <v>100</v>
      </c>
      <c r="J8" s="88">
        <f>+H8/$H$130*100</f>
        <v>7.0870798906862511</v>
      </c>
      <c r="K8" s="122"/>
      <c r="L8"/>
      <c r="M8" s="89"/>
      <c r="N8" s="89"/>
      <c r="O8" s="89"/>
      <c r="P8" s="89"/>
    </row>
    <row r="9" spans="1:23" ht="16.5" customHeight="1">
      <c r="A9" s="86" t="s">
        <v>293</v>
      </c>
      <c r="B9" s="87" t="s">
        <v>294</v>
      </c>
      <c r="C9" s="88">
        <v>86423857143000</v>
      </c>
      <c r="D9" s="88">
        <v>0</v>
      </c>
      <c r="E9" s="88">
        <v>86424048860367</v>
      </c>
      <c r="F9" s="88">
        <v>36475555158524.203</v>
      </c>
      <c r="G9" s="88">
        <v>7606703548858.6699</v>
      </c>
      <c r="H9" s="88">
        <v>44082258707382.898</v>
      </c>
      <c r="I9" s="88">
        <v>51.01</v>
      </c>
      <c r="J9" s="88">
        <f>+H9/$H$130*100</f>
        <v>91.482825487433999</v>
      </c>
      <c r="K9" s="122"/>
      <c r="L9"/>
      <c r="M9" s="89"/>
      <c r="N9" s="89"/>
      <c r="O9" s="89"/>
      <c r="P9" s="89"/>
      <c r="Q9" s="90"/>
      <c r="R9" s="90"/>
      <c r="S9" s="90"/>
      <c r="T9" s="90"/>
      <c r="U9" s="90"/>
      <c r="V9" s="90"/>
      <c r="W9" s="90"/>
    </row>
    <row r="10" spans="1:23" ht="16.5" customHeight="1">
      <c r="A10" s="92" t="s">
        <v>295</v>
      </c>
      <c r="B10" s="92" t="s">
        <v>78</v>
      </c>
      <c r="C10" s="93">
        <v>32436698780872</v>
      </c>
      <c r="D10" s="93">
        <v>0</v>
      </c>
      <c r="E10" s="93">
        <v>32540849287771.5</v>
      </c>
      <c r="F10" s="93">
        <v>13003709934009.4</v>
      </c>
      <c r="G10" s="93">
        <v>3101083387909.7202</v>
      </c>
      <c r="H10" s="93">
        <v>16104793321919.1</v>
      </c>
      <c r="I10" s="93">
        <v>49.49</v>
      </c>
      <c r="J10" s="93">
        <f t="shared" ref="J10:J73" si="0">+H10/$H$130*100</f>
        <v>33.421880824213915</v>
      </c>
      <c r="K10" s="122"/>
      <c r="L10"/>
      <c r="M10" s="89"/>
      <c r="N10" s="89"/>
      <c r="O10" s="89"/>
      <c r="P10" s="89"/>
      <c r="Q10" s="90"/>
      <c r="R10" s="90"/>
      <c r="S10" s="90"/>
      <c r="T10" s="90"/>
      <c r="U10" s="90"/>
      <c r="V10" s="90"/>
      <c r="W10" s="90"/>
    </row>
    <row r="11" spans="1:23" ht="16.5" customHeight="1">
      <c r="A11" s="94" t="s">
        <v>296</v>
      </c>
      <c r="B11" s="94" t="s">
        <v>297</v>
      </c>
      <c r="C11" s="95">
        <v>32436698780872</v>
      </c>
      <c r="D11" s="95">
        <v>0</v>
      </c>
      <c r="E11" s="95">
        <v>32540849287771.5</v>
      </c>
      <c r="F11" s="95">
        <v>13003709934009.4</v>
      </c>
      <c r="G11" s="95">
        <v>3101083387909.7202</v>
      </c>
      <c r="H11" s="95">
        <v>16104793321919.1</v>
      </c>
      <c r="I11" s="95">
        <v>49.49</v>
      </c>
      <c r="J11" s="95">
        <f t="shared" si="0"/>
        <v>33.421880824213915</v>
      </c>
      <c r="K11" s="122"/>
      <c r="L11"/>
      <c r="M11" s="89"/>
      <c r="N11" s="89"/>
      <c r="O11" s="89"/>
      <c r="P11" s="89"/>
      <c r="Q11" s="90"/>
      <c r="R11" s="90"/>
      <c r="S11" s="90"/>
      <c r="T11" s="90"/>
      <c r="U11" s="90"/>
      <c r="V11" s="90"/>
      <c r="W11" s="90"/>
    </row>
    <row r="12" spans="1:23" ht="16.5" customHeight="1">
      <c r="A12" s="96" t="s">
        <v>298</v>
      </c>
      <c r="B12" s="97" t="s">
        <v>299</v>
      </c>
      <c r="C12" s="98">
        <v>32436698780872</v>
      </c>
      <c r="D12" s="98">
        <v>0</v>
      </c>
      <c r="E12" s="98">
        <v>32540849287771.5</v>
      </c>
      <c r="F12" s="98">
        <v>13003709934009.4</v>
      </c>
      <c r="G12" s="98">
        <v>3101083387909.7202</v>
      </c>
      <c r="H12" s="98">
        <v>16104793321919.1</v>
      </c>
      <c r="I12" s="98">
        <v>49.49</v>
      </c>
      <c r="J12" s="98">
        <f t="shared" si="0"/>
        <v>33.421880824213915</v>
      </c>
      <c r="K12" s="122"/>
      <c r="L12"/>
      <c r="M12" s="89"/>
      <c r="N12" s="89"/>
      <c r="O12" s="89"/>
      <c r="P12" s="89"/>
      <c r="Q12" s="90"/>
      <c r="R12" s="90"/>
      <c r="S12" s="90"/>
      <c r="T12" s="90"/>
      <c r="U12" s="90"/>
      <c r="V12" s="90"/>
      <c r="W12" s="90"/>
    </row>
    <row r="13" spans="1:23" ht="16.5" customHeight="1">
      <c r="A13" s="99" t="s">
        <v>300</v>
      </c>
      <c r="B13" s="100" t="s">
        <v>301</v>
      </c>
      <c r="C13" s="101">
        <v>31130636133980</v>
      </c>
      <c r="D13" s="101">
        <v>0</v>
      </c>
      <c r="E13" s="101">
        <v>31130636133980</v>
      </c>
      <c r="F13" s="101">
        <v>12392744787799.699</v>
      </c>
      <c r="G13" s="101">
        <v>2951574938969</v>
      </c>
      <c r="H13" s="101">
        <v>15344319726768.699</v>
      </c>
      <c r="I13" s="101">
        <v>49.29</v>
      </c>
      <c r="J13" s="101">
        <f t="shared" si="0"/>
        <v>31.843688707182171</v>
      </c>
      <c r="K13" s="122"/>
      <c r="L13"/>
      <c r="M13" s="89"/>
      <c r="N13" s="89"/>
      <c r="O13" s="89"/>
      <c r="P13" s="89"/>
      <c r="Q13" s="90"/>
      <c r="R13" s="90"/>
      <c r="S13" s="90"/>
      <c r="T13" s="90"/>
      <c r="U13" s="90"/>
      <c r="V13" s="90"/>
      <c r="W13" s="90"/>
    </row>
    <row r="14" spans="1:23" s="90" customFormat="1" ht="16.5" customHeight="1">
      <c r="A14" s="102" t="s">
        <v>302</v>
      </c>
      <c r="B14" s="103" t="s">
        <v>303</v>
      </c>
      <c r="C14" s="104">
        <v>31130548739533</v>
      </c>
      <c r="D14" s="104">
        <v>0</v>
      </c>
      <c r="E14" s="104">
        <v>31130548739533</v>
      </c>
      <c r="F14" s="104">
        <v>12392744787799.699</v>
      </c>
      <c r="G14" s="104">
        <v>2951574938969</v>
      </c>
      <c r="H14" s="104">
        <v>15344319726768.699</v>
      </c>
      <c r="I14" s="104">
        <v>49.29</v>
      </c>
      <c r="J14" s="104">
        <f t="shared" si="0"/>
        <v>31.843688707182171</v>
      </c>
      <c r="K14" s="122"/>
      <c r="L14"/>
      <c r="M14" s="89"/>
      <c r="N14" s="89"/>
      <c r="O14" s="89"/>
      <c r="P14" s="89"/>
    </row>
    <row r="15" spans="1:23" s="90" customFormat="1" ht="16.5" customHeight="1">
      <c r="A15" s="102" t="s">
        <v>304</v>
      </c>
      <c r="B15" s="103" t="s">
        <v>305</v>
      </c>
      <c r="C15" s="104">
        <v>87394447</v>
      </c>
      <c r="D15" s="104">
        <v>0</v>
      </c>
      <c r="E15" s="104">
        <v>87394447</v>
      </c>
      <c r="F15" s="104">
        <v>0</v>
      </c>
      <c r="G15" s="104">
        <v>0</v>
      </c>
      <c r="H15" s="104">
        <v>0</v>
      </c>
      <c r="I15" s="104">
        <v>0</v>
      </c>
      <c r="J15" s="104">
        <f t="shared" si="0"/>
        <v>0</v>
      </c>
      <c r="K15" s="122"/>
      <c r="L15"/>
      <c r="M15" s="89"/>
      <c r="N15" s="89"/>
      <c r="O15"/>
      <c r="P15"/>
    </row>
    <row r="16" spans="1:23" ht="16.5" customHeight="1">
      <c r="A16" s="99" t="s">
        <v>306</v>
      </c>
      <c r="B16" s="100" t="s">
        <v>307</v>
      </c>
      <c r="C16" s="101">
        <v>985960360638</v>
      </c>
      <c r="D16" s="101">
        <v>0</v>
      </c>
      <c r="E16" s="101">
        <v>985960360638</v>
      </c>
      <c r="F16" s="101">
        <v>484725104479.67999</v>
      </c>
      <c r="G16" s="101">
        <v>120146749320.72</v>
      </c>
      <c r="H16" s="101">
        <v>604871853800.40002</v>
      </c>
      <c r="I16" s="101">
        <v>61.35</v>
      </c>
      <c r="J16" s="101">
        <f t="shared" si="0"/>
        <v>1.2552756566036649</v>
      </c>
      <c r="K16" s="122"/>
      <c r="L16"/>
      <c r="M16" s="89"/>
      <c r="N16" s="89"/>
      <c r="O16" s="89"/>
      <c r="P16" s="89"/>
      <c r="Q16" s="90"/>
      <c r="R16" s="90"/>
      <c r="S16" s="90"/>
      <c r="T16" s="90"/>
      <c r="U16" s="90"/>
      <c r="V16" s="90"/>
      <c r="W16" s="90"/>
    </row>
    <row r="17" spans="1:23" ht="16.5" customHeight="1">
      <c r="A17" s="102" t="s">
        <v>308</v>
      </c>
      <c r="B17" s="103" t="s">
        <v>309</v>
      </c>
      <c r="C17" s="104">
        <v>534940049835</v>
      </c>
      <c r="D17" s="104">
        <v>0</v>
      </c>
      <c r="E17" s="104">
        <v>534940049835</v>
      </c>
      <c r="F17" s="104">
        <v>264569112344</v>
      </c>
      <c r="G17" s="104">
        <v>59424394895</v>
      </c>
      <c r="H17" s="104">
        <v>323993507239</v>
      </c>
      <c r="I17" s="104">
        <v>60.57</v>
      </c>
      <c r="J17" s="104">
        <f t="shared" si="0"/>
        <v>0.67237574368763098</v>
      </c>
      <c r="K17" s="122"/>
      <c r="L17"/>
      <c r="M17" s="89"/>
      <c r="N17" s="89"/>
      <c r="O17" s="89"/>
      <c r="P17" s="89"/>
      <c r="Q17" s="90"/>
      <c r="R17" s="90"/>
      <c r="S17" s="90"/>
      <c r="T17" s="90"/>
      <c r="U17" s="90"/>
      <c r="V17" s="90"/>
      <c r="W17" s="90"/>
    </row>
    <row r="18" spans="1:23" ht="16.5" customHeight="1">
      <c r="A18" s="102" t="s">
        <v>310</v>
      </c>
      <c r="B18" s="103" t="s">
        <v>311</v>
      </c>
      <c r="C18" s="104">
        <v>451020310803</v>
      </c>
      <c r="D18" s="104">
        <v>0</v>
      </c>
      <c r="E18" s="104">
        <v>451020310803</v>
      </c>
      <c r="F18" s="104">
        <v>220155992135.67999</v>
      </c>
      <c r="G18" s="104">
        <v>60722354425.720001</v>
      </c>
      <c r="H18" s="104">
        <v>280878346561.40002</v>
      </c>
      <c r="I18" s="104">
        <v>62.28</v>
      </c>
      <c r="J18" s="104">
        <f t="shared" si="0"/>
        <v>0.58289991291603382</v>
      </c>
      <c r="K18" s="122"/>
      <c r="L18"/>
      <c r="M18" s="89"/>
      <c r="N18" s="89"/>
      <c r="O18" s="89"/>
      <c r="P18" s="89"/>
      <c r="Q18" s="90"/>
      <c r="R18" s="90"/>
      <c r="S18" s="90"/>
      <c r="T18" s="90"/>
      <c r="U18" s="90"/>
      <c r="V18" s="90"/>
      <c r="W18" s="90"/>
    </row>
    <row r="19" spans="1:23" ht="16.5" customHeight="1">
      <c r="A19" s="99" t="s">
        <v>312</v>
      </c>
      <c r="B19" s="100" t="s">
        <v>313</v>
      </c>
      <c r="C19" s="101">
        <v>318240925970</v>
      </c>
      <c r="D19" s="101">
        <v>0</v>
      </c>
      <c r="E19" s="101">
        <v>422391432869.57001</v>
      </c>
      <c r="F19" s="101">
        <v>124749856030</v>
      </c>
      <c r="G19" s="101">
        <v>29045663320</v>
      </c>
      <c r="H19" s="101">
        <v>153795519350</v>
      </c>
      <c r="I19" s="101">
        <v>36.409999999999997</v>
      </c>
      <c r="J19" s="101">
        <f t="shared" si="0"/>
        <v>0.31916805240945928</v>
      </c>
      <c r="K19" s="122"/>
      <c r="L19"/>
      <c r="M19" s="89"/>
      <c r="N19" s="89"/>
      <c r="O19" s="89"/>
      <c r="P19" s="89"/>
      <c r="Q19" s="90"/>
      <c r="R19" s="90"/>
      <c r="S19" s="90"/>
      <c r="T19" s="90"/>
      <c r="U19" s="90"/>
      <c r="V19" s="90"/>
      <c r="W19" s="90"/>
    </row>
    <row r="20" spans="1:23" ht="16.5" customHeight="1">
      <c r="A20" s="99" t="s">
        <v>314</v>
      </c>
      <c r="B20" s="100" t="s">
        <v>315</v>
      </c>
      <c r="C20" s="101">
        <v>1861360284</v>
      </c>
      <c r="D20" s="101">
        <v>0</v>
      </c>
      <c r="E20" s="101">
        <v>1861360284</v>
      </c>
      <c r="F20" s="101">
        <v>1490185700</v>
      </c>
      <c r="G20" s="101">
        <v>316036300</v>
      </c>
      <c r="H20" s="101">
        <v>1806222000</v>
      </c>
      <c r="I20" s="101">
        <v>97.04</v>
      </c>
      <c r="J20" s="101">
        <f t="shared" si="0"/>
        <v>3.7484080186183811E-3</v>
      </c>
      <c r="K20" s="122"/>
      <c r="L20"/>
      <c r="M20" s="89"/>
      <c r="N20" s="89"/>
      <c r="O20" s="89"/>
      <c r="P20" s="89"/>
      <c r="Q20" s="90"/>
      <c r="R20" s="90"/>
      <c r="S20" s="90"/>
      <c r="T20" s="90"/>
      <c r="U20" s="90"/>
      <c r="V20" s="90"/>
      <c r="W20" s="90"/>
    </row>
    <row r="21" spans="1:23" ht="16.5" customHeight="1">
      <c r="A21" s="92" t="s">
        <v>316</v>
      </c>
      <c r="B21" s="92" t="s">
        <v>317</v>
      </c>
      <c r="C21" s="93">
        <v>70571778694</v>
      </c>
      <c r="D21" s="93">
        <v>0</v>
      </c>
      <c r="E21" s="93">
        <v>70571778694</v>
      </c>
      <c r="F21" s="93">
        <v>25130250900.389999</v>
      </c>
      <c r="G21" s="93">
        <v>6611212903.8599997</v>
      </c>
      <c r="H21" s="93">
        <v>31741463804.25</v>
      </c>
      <c r="I21" s="93">
        <v>44.98</v>
      </c>
      <c r="J21" s="93">
        <f t="shared" si="0"/>
        <v>6.5872277852077887E-2</v>
      </c>
      <c r="K21" s="122"/>
      <c r="L21"/>
      <c r="M21" s="89"/>
      <c r="N21" s="89"/>
      <c r="O21" s="89"/>
      <c r="P21" s="89"/>
      <c r="Q21" s="90"/>
      <c r="R21" s="90"/>
      <c r="S21" s="90"/>
      <c r="T21" s="90"/>
      <c r="U21" s="90"/>
      <c r="V21" s="90"/>
      <c r="W21" s="90"/>
    </row>
    <row r="22" spans="1:23" ht="16.5" customHeight="1">
      <c r="A22" s="94" t="s">
        <v>318</v>
      </c>
      <c r="B22" s="94" t="s">
        <v>319</v>
      </c>
      <c r="C22" s="95">
        <v>0</v>
      </c>
      <c r="D22" s="95">
        <v>0</v>
      </c>
      <c r="E22" s="95">
        <v>0</v>
      </c>
      <c r="F22" s="95">
        <v>0</v>
      </c>
      <c r="G22" s="95">
        <v>0</v>
      </c>
      <c r="H22" s="95">
        <v>0</v>
      </c>
      <c r="I22" s="95">
        <v>0</v>
      </c>
      <c r="J22" s="95">
        <f t="shared" si="0"/>
        <v>0</v>
      </c>
      <c r="K22" s="122"/>
      <c r="L22"/>
      <c r="M22" s="89"/>
      <c r="N22" s="89"/>
      <c r="O22"/>
      <c r="P22"/>
      <c r="Q22" s="90"/>
      <c r="R22" s="90"/>
      <c r="S22" s="90"/>
      <c r="T22" s="90"/>
      <c r="U22" s="90"/>
      <c r="V22" s="90"/>
      <c r="W22" s="90"/>
    </row>
    <row r="23" spans="1:23" ht="16.5" customHeight="1">
      <c r="A23" s="96" t="s">
        <v>320</v>
      </c>
      <c r="B23" s="97" t="s">
        <v>321</v>
      </c>
      <c r="C23" s="98">
        <v>0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98">
        <f t="shared" si="0"/>
        <v>0</v>
      </c>
      <c r="K23" s="122"/>
      <c r="L23"/>
      <c r="M23" s="89"/>
      <c r="N23" s="89"/>
      <c r="O23"/>
      <c r="P23"/>
      <c r="Q23" s="90"/>
      <c r="R23" s="90"/>
      <c r="S23" s="90"/>
      <c r="T23" s="90"/>
      <c r="U23" s="90"/>
      <c r="V23" s="90"/>
      <c r="W23" s="90"/>
    </row>
    <row r="24" spans="1:23" ht="16.5" customHeight="1">
      <c r="A24" s="96" t="s">
        <v>322</v>
      </c>
      <c r="B24" s="97" t="s">
        <v>323</v>
      </c>
      <c r="C24" s="98">
        <v>0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98">
        <v>0</v>
      </c>
      <c r="J24" s="98">
        <f t="shared" si="0"/>
        <v>0</v>
      </c>
      <c r="K24" s="122"/>
      <c r="L24"/>
      <c r="M24" s="89"/>
      <c r="N24" s="89"/>
      <c r="O24"/>
      <c r="P24"/>
      <c r="Q24" s="90"/>
      <c r="R24" s="90"/>
      <c r="S24" s="90"/>
      <c r="T24" s="90"/>
      <c r="U24" s="90"/>
      <c r="V24" s="90"/>
      <c r="W24" s="90"/>
    </row>
    <row r="25" spans="1:23" ht="16.5" customHeight="1">
      <c r="A25" s="94" t="s">
        <v>324</v>
      </c>
      <c r="B25" s="94" t="s">
        <v>325</v>
      </c>
      <c r="C25" s="95">
        <v>70571778694</v>
      </c>
      <c r="D25" s="95">
        <v>0</v>
      </c>
      <c r="E25" s="95">
        <v>70571778694</v>
      </c>
      <c r="F25" s="95">
        <v>25130250900.389999</v>
      </c>
      <c r="G25" s="95">
        <v>6611212903.8599997</v>
      </c>
      <c r="H25" s="95">
        <v>31741463804.25</v>
      </c>
      <c r="I25" s="95">
        <v>44.98</v>
      </c>
      <c r="J25" s="95">
        <f t="shared" si="0"/>
        <v>6.5872277852077887E-2</v>
      </c>
      <c r="K25" s="122"/>
      <c r="L25"/>
      <c r="M25" s="89"/>
      <c r="N25" s="89"/>
      <c r="O25" s="89"/>
      <c r="P25" s="89"/>
      <c r="Q25" s="90"/>
      <c r="R25" s="90"/>
      <c r="S25" s="90"/>
      <c r="T25" s="90"/>
      <c r="U25" s="90"/>
      <c r="V25" s="90"/>
      <c r="W25" s="90"/>
    </row>
    <row r="26" spans="1:23" ht="16.5" customHeight="1">
      <c r="A26" s="96" t="s">
        <v>326</v>
      </c>
      <c r="B26" s="97" t="s">
        <v>327</v>
      </c>
      <c r="C26" s="98">
        <v>0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f t="shared" si="0"/>
        <v>0</v>
      </c>
      <c r="K26" s="122"/>
      <c r="L26"/>
      <c r="M26" s="89"/>
      <c r="N26" s="89"/>
      <c r="O26"/>
      <c r="P26"/>
      <c r="Q26" s="90"/>
      <c r="R26" s="90"/>
      <c r="S26" s="90"/>
      <c r="T26" s="90"/>
      <c r="U26" s="90"/>
      <c r="V26" s="90"/>
      <c r="W26" s="90"/>
    </row>
    <row r="27" spans="1:23" ht="16.5" customHeight="1">
      <c r="A27" s="96" t="s">
        <v>328</v>
      </c>
      <c r="B27" s="97" t="s">
        <v>329</v>
      </c>
      <c r="C27" s="98">
        <v>172985655</v>
      </c>
      <c r="D27" s="98">
        <v>0</v>
      </c>
      <c r="E27" s="98">
        <v>172985655</v>
      </c>
      <c r="F27" s="98">
        <v>0</v>
      </c>
      <c r="G27" s="98">
        <v>0</v>
      </c>
      <c r="H27" s="98">
        <v>0</v>
      </c>
      <c r="I27" s="98">
        <v>0</v>
      </c>
      <c r="J27" s="98">
        <f t="shared" si="0"/>
        <v>0</v>
      </c>
      <c r="K27" s="122"/>
      <c r="L27"/>
      <c r="M27" s="89"/>
      <c r="N27" s="89"/>
      <c r="O27"/>
      <c r="P27"/>
      <c r="Q27" s="90"/>
      <c r="R27" s="90"/>
      <c r="S27" s="90"/>
      <c r="T27" s="90"/>
      <c r="U27" s="90"/>
      <c r="V27" s="90"/>
      <c r="W27" s="90"/>
    </row>
    <row r="28" spans="1:23" ht="16.5" customHeight="1">
      <c r="A28" s="96" t="s">
        <v>330</v>
      </c>
      <c r="B28" s="97" t="s">
        <v>331</v>
      </c>
      <c r="C28" s="98">
        <v>70168658934</v>
      </c>
      <c r="D28" s="98">
        <v>0</v>
      </c>
      <c r="E28" s="98">
        <v>70168658934</v>
      </c>
      <c r="F28" s="98">
        <v>24531273922</v>
      </c>
      <c r="G28" s="98">
        <v>6446504500</v>
      </c>
      <c r="H28" s="98">
        <v>30977778422</v>
      </c>
      <c r="I28" s="98">
        <v>44.15</v>
      </c>
      <c r="J28" s="98">
        <f t="shared" si="0"/>
        <v>6.4287420392403732E-2</v>
      </c>
      <c r="K28" s="122"/>
      <c r="L28"/>
      <c r="M28" s="89"/>
      <c r="N28" s="89"/>
      <c r="O28" s="89"/>
      <c r="P28" s="89"/>
      <c r="Q28" s="90"/>
      <c r="R28" s="90"/>
      <c r="S28" s="90"/>
      <c r="T28" s="90"/>
      <c r="U28" s="90"/>
      <c r="V28" s="90"/>
      <c r="W28" s="90"/>
    </row>
    <row r="29" spans="1:23" ht="16.5" customHeight="1">
      <c r="A29" s="96" t="s">
        <v>332</v>
      </c>
      <c r="B29" s="97" t="s">
        <v>333</v>
      </c>
      <c r="C29" s="98">
        <v>182326332</v>
      </c>
      <c r="D29" s="98">
        <v>0</v>
      </c>
      <c r="E29" s="98">
        <v>182326332</v>
      </c>
      <c r="F29" s="98">
        <v>88545.29</v>
      </c>
      <c r="G29" s="98">
        <v>0</v>
      </c>
      <c r="H29" s="98">
        <v>88545.29</v>
      </c>
      <c r="I29" s="98">
        <v>0.05</v>
      </c>
      <c r="J29" s="98">
        <f t="shared" si="0"/>
        <v>1.8375585894031296E-7</v>
      </c>
      <c r="K29" s="122"/>
      <c r="L29"/>
      <c r="M29" s="89"/>
      <c r="N29" s="89"/>
      <c r="O29"/>
      <c r="P29" s="89"/>
      <c r="Q29" s="90"/>
      <c r="R29" s="90"/>
      <c r="S29" s="90"/>
      <c r="T29" s="90"/>
      <c r="U29" s="90"/>
      <c r="V29" s="90"/>
      <c r="W29" s="90"/>
    </row>
    <row r="30" spans="1:23" ht="16.5" customHeight="1">
      <c r="A30" s="96" t="s">
        <v>334</v>
      </c>
      <c r="B30" s="97" t="s">
        <v>335</v>
      </c>
      <c r="C30" s="98">
        <v>8405265</v>
      </c>
      <c r="D30" s="98">
        <v>0</v>
      </c>
      <c r="E30" s="98">
        <v>8405265</v>
      </c>
      <c r="F30" s="98">
        <v>17609.28</v>
      </c>
      <c r="G30" s="98">
        <v>0</v>
      </c>
      <c r="H30" s="98">
        <v>17609.28</v>
      </c>
      <c r="I30" s="98">
        <v>0.21</v>
      </c>
      <c r="J30" s="98">
        <f t="shared" si="0"/>
        <v>3.6544104962787675E-8</v>
      </c>
      <c r="K30" s="122"/>
      <c r="L30"/>
      <c r="M30" s="89"/>
      <c r="N30" s="89"/>
      <c r="O30" s="89"/>
      <c r="P30" s="89"/>
      <c r="Q30" s="90"/>
      <c r="R30" s="90"/>
      <c r="S30" s="90"/>
      <c r="T30" s="90"/>
      <c r="U30" s="90"/>
      <c r="V30" s="90"/>
      <c r="W30" s="90"/>
    </row>
    <row r="31" spans="1:23" ht="16.5" customHeight="1">
      <c r="A31" s="96" t="s">
        <v>336</v>
      </c>
      <c r="B31" s="97" t="s">
        <v>337</v>
      </c>
      <c r="C31" s="98">
        <v>0</v>
      </c>
      <c r="D31" s="98">
        <v>0</v>
      </c>
      <c r="E31" s="98">
        <v>0</v>
      </c>
      <c r="F31" s="98">
        <v>567329823.82000005</v>
      </c>
      <c r="G31" s="98">
        <v>158483203.86000001</v>
      </c>
      <c r="H31" s="98">
        <v>725813027.67999995</v>
      </c>
      <c r="I31" s="98">
        <v>0</v>
      </c>
      <c r="J31" s="98">
        <f t="shared" si="0"/>
        <v>1.5062618952561739E-3</v>
      </c>
      <c r="K31" s="122"/>
      <c r="L31"/>
      <c r="M31" s="89"/>
      <c r="N31" s="89"/>
      <c r="O31" s="89"/>
      <c r="P31" s="89"/>
      <c r="Q31" s="90"/>
      <c r="R31" s="90"/>
      <c r="S31" s="90"/>
      <c r="T31" s="90"/>
      <c r="U31" s="90"/>
      <c r="V31" s="90"/>
      <c r="W31" s="90"/>
    </row>
    <row r="32" spans="1:23" ht="16.5" customHeight="1">
      <c r="A32" s="96" t="s">
        <v>338</v>
      </c>
      <c r="B32" s="97" t="s">
        <v>339</v>
      </c>
      <c r="C32" s="98">
        <v>39402508</v>
      </c>
      <c r="D32" s="98">
        <v>0</v>
      </c>
      <c r="E32" s="98">
        <v>39402508</v>
      </c>
      <c r="F32" s="98">
        <v>31541000</v>
      </c>
      <c r="G32" s="98">
        <v>6225200</v>
      </c>
      <c r="H32" s="98">
        <v>37766200</v>
      </c>
      <c r="I32" s="98">
        <v>95.85</v>
      </c>
      <c r="J32" s="98">
        <f t="shared" si="0"/>
        <v>7.8375264454062403E-5</v>
      </c>
      <c r="K32" s="122"/>
      <c r="L32"/>
      <c r="M32" s="89"/>
      <c r="N32" s="89"/>
      <c r="O32" s="89"/>
      <c r="P32" s="89"/>
      <c r="Q32" s="90"/>
      <c r="R32" s="90"/>
      <c r="S32" s="90"/>
      <c r="T32" s="90"/>
      <c r="U32" s="90"/>
      <c r="V32" s="90"/>
      <c r="W32" s="90"/>
    </row>
    <row r="33" spans="1:23" ht="16.5" customHeight="1">
      <c r="A33" s="92" t="s">
        <v>340</v>
      </c>
      <c r="B33" s="92" t="s">
        <v>8</v>
      </c>
      <c r="C33" s="93">
        <v>53916586583434</v>
      </c>
      <c r="D33" s="93">
        <v>0</v>
      </c>
      <c r="E33" s="93">
        <v>53812627793901.398</v>
      </c>
      <c r="F33" s="93">
        <v>23446714973614.301</v>
      </c>
      <c r="G33" s="93">
        <v>4499008948045.0898</v>
      </c>
      <c r="H33" s="93">
        <v>27945723921659.398</v>
      </c>
      <c r="I33" s="93">
        <v>51.93</v>
      </c>
      <c r="J33" s="93">
        <f t="shared" si="0"/>
        <v>57.995072385367699</v>
      </c>
      <c r="K33" s="122"/>
      <c r="L33"/>
      <c r="M33" s="89"/>
      <c r="N33" s="89"/>
      <c r="O33" s="89"/>
      <c r="P33" s="89"/>
      <c r="Q33" s="90"/>
      <c r="R33" s="90"/>
      <c r="S33" s="90"/>
      <c r="T33" s="90"/>
      <c r="U33" s="90"/>
      <c r="V33" s="90"/>
      <c r="W33" s="90"/>
    </row>
    <row r="34" spans="1:23" ht="16.5" customHeight="1">
      <c r="A34" s="94" t="s">
        <v>341</v>
      </c>
      <c r="B34" s="94" t="s">
        <v>342</v>
      </c>
      <c r="C34" s="95">
        <v>2840833903653</v>
      </c>
      <c r="D34" s="95">
        <v>0</v>
      </c>
      <c r="E34" s="95">
        <v>2881338114120.4302</v>
      </c>
      <c r="F34" s="95">
        <v>1149077056937.1299</v>
      </c>
      <c r="G34" s="95">
        <v>186748306961.29999</v>
      </c>
      <c r="H34" s="95">
        <v>1335825363898.4299</v>
      </c>
      <c r="I34" s="95">
        <v>46.36</v>
      </c>
      <c r="J34" s="95">
        <f t="shared" si="0"/>
        <v>2.7722054683813462</v>
      </c>
      <c r="K34" s="122"/>
      <c r="L34"/>
      <c r="M34" s="89"/>
      <c r="N34" s="89"/>
      <c r="O34" s="89"/>
      <c r="P34" s="89"/>
      <c r="Q34" s="90"/>
      <c r="R34" s="90"/>
      <c r="S34" s="90"/>
      <c r="T34" s="90"/>
      <c r="U34" s="90"/>
      <c r="V34" s="90"/>
      <c r="W34" s="90"/>
    </row>
    <row r="35" spans="1:23" ht="16.5" customHeight="1">
      <c r="A35" s="96" t="s">
        <v>343</v>
      </c>
      <c r="B35" s="97" t="s">
        <v>344</v>
      </c>
      <c r="C35" s="98">
        <v>2840833903653</v>
      </c>
      <c r="D35" s="98">
        <v>0</v>
      </c>
      <c r="E35" s="98">
        <v>2881338114120.4302</v>
      </c>
      <c r="F35" s="98">
        <v>1149077056937.1299</v>
      </c>
      <c r="G35" s="98">
        <v>186748306961.29999</v>
      </c>
      <c r="H35" s="98">
        <v>1335825363898.4299</v>
      </c>
      <c r="I35" s="98">
        <v>46.36</v>
      </c>
      <c r="J35" s="98">
        <f t="shared" si="0"/>
        <v>2.7722054683813462</v>
      </c>
      <c r="K35" s="122"/>
      <c r="L35"/>
      <c r="M35" s="89"/>
      <c r="N35" s="89"/>
      <c r="O35" s="89"/>
      <c r="P35" s="89"/>
      <c r="Q35" s="90"/>
      <c r="R35" s="90"/>
      <c r="S35" s="90"/>
      <c r="T35" s="90"/>
      <c r="U35" s="90"/>
      <c r="V35" s="90"/>
      <c r="W35" s="90"/>
    </row>
    <row r="36" spans="1:23" ht="16.5" customHeight="1">
      <c r="A36" s="99" t="s">
        <v>345</v>
      </c>
      <c r="B36" s="100" t="s">
        <v>346</v>
      </c>
      <c r="C36" s="101">
        <v>302790863630</v>
      </c>
      <c r="D36" s="101">
        <v>0</v>
      </c>
      <c r="E36" s="101">
        <v>306987606730.42999</v>
      </c>
      <c r="F36" s="101">
        <v>159600282956.42999</v>
      </c>
      <c r="G36" s="101">
        <v>20472043926</v>
      </c>
      <c r="H36" s="101">
        <v>180072326882.42999</v>
      </c>
      <c r="I36" s="101">
        <v>58.66</v>
      </c>
      <c r="J36" s="101">
        <f t="shared" si="0"/>
        <v>0.37369966372758767</v>
      </c>
      <c r="K36" s="122"/>
      <c r="L36"/>
      <c r="M36" s="89"/>
      <c r="N36" s="89"/>
      <c r="O36" s="89"/>
      <c r="P36" s="89"/>
      <c r="Q36" s="90"/>
      <c r="R36" s="90"/>
      <c r="S36" s="90"/>
      <c r="T36" s="90"/>
      <c r="U36" s="90"/>
      <c r="V36" s="90"/>
      <c r="W36" s="90"/>
    </row>
    <row r="37" spans="1:23" ht="16.5" customHeight="1">
      <c r="A37" s="102" t="s">
        <v>347</v>
      </c>
      <c r="B37" s="103" t="s">
        <v>346</v>
      </c>
      <c r="C37" s="104">
        <v>264533427000</v>
      </c>
      <c r="D37" s="104">
        <v>0</v>
      </c>
      <c r="E37" s="104">
        <v>264533427000</v>
      </c>
      <c r="F37" s="104">
        <v>117146103226</v>
      </c>
      <c r="G37" s="104">
        <v>20472043926</v>
      </c>
      <c r="H37" s="104">
        <v>137618147152</v>
      </c>
      <c r="I37" s="104">
        <v>52.02</v>
      </c>
      <c r="J37" s="104">
        <f t="shared" si="0"/>
        <v>0.28559555043176377</v>
      </c>
      <c r="K37" s="122"/>
      <c r="L37"/>
      <c r="M37" s="89"/>
      <c r="N37" s="89"/>
      <c r="O37" s="89"/>
      <c r="P37" s="89"/>
      <c r="Q37" s="90"/>
      <c r="R37" s="90"/>
      <c r="S37" s="90"/>
      <c r="T37" s="90"/>
      <c r="U37" s="90"/>
      <c r="V37" s="90"/>
      <c r="W37" s="90"/>
    </row>
    <row r="38" spans="1:23" ht="16.5" customHeight="1">
      <c r="A38" s="102" t="s">
        <v>348</v>
      </c>
      <c r="B38" s="103" t="s">
        <v>349</v>
      </c>
      <c r="C38" s="104">
        <v>38257436630</v>
      </c>
      <c r="D38" s="104">
        <v>0</v>
      </c>
      <c r="E38" s="104">
        <v>42454179730.43</v>
      </c>
      <c r="F38" s="104">
        <v>42454179730.43</v>
      </c>
      <c r="G38" s="104">
        <v>0</v>
      </c>
      <c r="H38" s="104">
        <v>42454179730.43</v>
      </c>
      <c r="I38" s="104">
        <v>100</v>
      </c>
      <c r="J38" s="104">
        <f t="shared" si="0"/>
        <v>8.8104113295823974E-2</v>
      </c>
      <c r="K38" s="122"/>
      <c r="L38"/>
      <c r="M38" s="89"/>
      <c r="N38" s="89"/>
      <c r="O38" s="89"/>
      <c r="P38" s="89"/>
      <c r="Q38" s="90"/>
      <c r="R38" s="90"/>
      <c r="S38" s="90"/>
      <c r="T38" s="90"/>
      <c r="U38" s="90"/>
      <c r="V38" s="90"/>
      <c r="W38" s="90"/>
    </row>
    <row r="39" spans="1:23" ht="16.5" customHeight="1">
      <c r="A39" s="99" t="s">
        <v>350</v>
      </c>
      <c r="B39" s="100" t="s">
        <v>351</v>
      </c>
      <c r="C39" s="101">
        <v>12851574908</v>
      </c>
      <c r="D39" s="101">
        <v>0</v>
      </c>
      <c r="E39" s="101">
        <v>13043292275</v>
      </c>
      <c r="F39" s="101">
        <v>13043697453</v>
      </c>
      <c r="G39" s="101">
        <v>0</v>
      </c>
      <c r="H39" s="101">
        <v>13043697453</v>
      </c>
      <c r="I39" s="101">
        <v>100</v>
      </c>
      <c r="J39" s="101">
        <f t="shared" si="0"/>
        <v>2.7069263980428405E-2</v>
      </c>
      <c r="K39" s="122"/>
      <c r="L39"/>
      <c r="M39" s="89"/>
      <c r="N39" s="89"/>
      <c r="O39" s="89"/>
      <c r="P39" s="89"/>
      <c r="Q39" s="90"/>
      <c r="R39" s="90"/>
      <c r="S39" s="90"/>
      <c r="T39" s="90"/>
      <c r="U39" s="90"/>
      <c r="V39" s="90"/>
      <c r="W39" s="90"/>
    </row>
    <row r="40" spans="1:23" ht="16.5" customHeight="1">
      <c r="A40" s="102" t="s">
        <v>352</v>
      </c>
      <c r="B40" s="103" t="s">
        <v>353</v>
      </c>
      <c r="C40" s="104">
        <v>0</v>
      </c>
      <c r="D40" s="104">
        <v>0</v>
      </c>
      <c r="E40" s="104">
        <v>0</v>
      </c>
      <c r="F40" s="104">
        <v>0</v>
      </c>
      <c r="G40" s="104">
        <v>0</v>
      </c>
      <c r="H40" s="104">
        <v>0</v>
      </c>
      <c r="I40" s="104">
        <v>0</v>
      </c>
      <c r="J40" s="104">
        <f t="shared" si="0"/>
        <v>0</v>
      </c>
      <c r="K40" s="122"/>
      <c r="L40"/>
      <c r="M40" s="89"/>
      <c r="N40" s="89"/>
      <c r="O40"/>
      <c r="P40"/>
      <c r="Q40" s="90"/>
      <c r="R40" s="90"/>
      <c r="S40" s="90"/>
      <c r="T40" s="90"/>
      <c r="U40" s="90"/>
      <c r="V40" s="90"/>
      <c r="W40" s="90"/>
    </row>
    <row r="41" spans="1:23" ht="16.5" customHeight="1">
      <c r="A41" s="102" t="s">
        <v>354</v>
      </c>
      <c r="B41" s="103" t="s">
        <v>355</v>
      </c>
      <c r="C41" s="104">
        <v>12851574908</v>
      </c>
      <c r="D41" s="104">
        <v>0</v>
      </c>
      <c r="E41" s="104">
        <v>13043292275</v>
      </c>
      <c r="F41" s="104">
        <v>13043697453</v>
      </c>
      <c r="G41" s="104">
        <v>0</v>
      </c>
      <c r="H41" s="104">
        <v>13043697453</v>
      </c>
      <c r="I41" s="104">
        <v>100</v>
      </c>
      <c r="J41" s="104">
        <f t="shared" si="0"/>
        <v>2.7069263980428405E-2</v>
      </c>
      <c r="K41" s="122"/>
      <c r="L41"/>
      <c r="M41" s="89"/>
      <c r="N41" s="89"/>
      <c r="O41" s="89"/>
      <c r="P41" s="89"/>
      <c r="Q41" s="90"/>
      <c r="R41" s="90"/>
      <c r="S41" s="90"/>
      <c r="T41" s="90"/>
      <c r="U41" s="90"/>
      <c r="V41" s="90"/>
      <c r="W41" s="90"/>
    </row>
    <row r="42" spans="1:23" s="90" customFormat="1" ht="16.5" customHeight="1">
      <c r="A42" s="99" t="s">
        <v>356</v>
      </c>
      <c r="B42" s="100" t="s">
        <v>357</v>
      </c>
      <c r="C42" s="101">
        <v>23082856412</v>
      </c>
      <c r="D42" s="101">
        <v>0</v>
      </c>
      <c r="E42" s="101">
        <v>23082856412</v>
      </c>
      <c r="F42" s="101">
        <v>32515151144.130001</v>
      </c>
      <c r="G42" s="101">
        <v>6855291888.75</v>
      </c>
      <c r="H42" s="101">
        <v>39370443032.879997</v>
      </c>
      <c r="I42" s="101">
        <v>170.56</v>
      </c>
      <c r="J42" s="101">
        <f t="shared" si="0"/>
        <v>8.1704510498158897E-2</v>
      </c>
      <c r="K42" s="122"/>
      <c r="L42"/>
      <c r="M42" s="89"/>
      <c r="N42" s="89"/>
      <c r="O42" s="89"/>
      <c r="P42" s="89"/>
    </row>
    <row r="43" spans="1:23" s="90" customFormat="1" ht="16.5" customHeight="1">
      <c r="A43" s="102" t="s">
        <v>358</v>
      </c>
      <c r="B43" s="103" t="s">
        <v>359</v>
      </c>
      <c r="C43" s="104">
        <v>23082856412</v>
      </c>
      <c r="D43" s="104">
        <v>0</v>
      </c>
      <c r="E43" s="104">
        <v>23082856412</v>
      </c>
      <c r="F43" s="104">
        <v>32515151144.130001</v>
      </c>
      <c r="G43" s="104">
        <v>6855291888.75</v>
      </c>
      <c r="H43" s="104">
        <v>39370443032.879997</v>
      </c>
      <c r="I43" s="104">
        <v>170.56</v>
      </c>
      <c r="J43" s="104">
        <f t="shared" si="0"/>
        <v>8.1704510498158897E-2</v>
      </c>
      <c r="K43" s="122"/>
      <c r="L43"/>
      <c r="M43" s="89"/>
      <c r="N43" s="89"/>
      <c r="O43" s="89"/>
      <c r="P43" s="89"/>
    </row>
    <row r="44" spans="1:23" s="90" customFormat="1" ht="16.5" customHeight="1">
      <c r="A44" s="99" t="s">
        <v>360</v>
      </c>
      <c r="B44" s="100" t="s">
        <v>361</v>
      </c>
      <c r="C44" s="101">
        <v>2502108608703</v>
      </c>
      <c r="D44" s="101">
        <v>0</v>
      </c>
      <c r="E44" s="101">
        <v>2538224358703</v>
      </c>
      <c r="F44" s="101">
        <v>943917925383.56995</v>
      </c>
      <c r="G44" s="101">
        <v>159420971146.54999</v>
      </c>
      <c r="H44" s="101">
        <v>1103338896530.1201</v>
      </c>
      <c r="I44" s="101">
        <v>43.47</v>
      </c>
      <c r="J44" s="101">
        <f t="shared" si="0"/>
        <v>2.2897320301751716</v>
      </c>
      <c r="K44" s="122"/>
      <c r="L44"/>
      <c r="M44" s="89"/>
      <c r="N44" s="89"/>
      <c r="O44" s="89"/>
      <c r="P44" s="89"/>
    </row>
    <row r="45" spans="1:23" s="90" customFormat="1" ht="16.5" customHeight="1">
      <c r="A45" s="102" t="s">
        <v>362</v>
      </c>
      <c r="B45" s="103" t="s">
        <v>363</v>
      </c>
      <c r="C45" s="104">
        <v>2502108608703</v>
      </c>
      <c r="D45" s="104">
        <v>0</v>
      </c>
      <c r="E45" s="104">
        <v>2538224358703</v>
      </c>
      <c r="F45" s="104">
        <v>943917925383.56995</v>
      </c>
      <c r="G45" s="104">
        <v>159420971146.54999</v>
      </c>
      <c r="H45" s="104">
        <v>1103338896530.1201</v>
      </c>
      <c r="I45" s="104">
        <v>43.47</v>
      </c>
      <c r="J45" s="104">
        <f t="shared" si="0"/>
        <v>2.2897320301751716</v>
      </c>
      <c r="K45" s="122"/>
      <c r="L45"/>
      <c r="M45" s="89"/>
      <c r="N45" s="89"/>
      <c r="O45" s="89"/>
      <c r="P45" s="89"/>
    </row>
    <row r="46" spans="1:23" ht="16.5" customHeight="1">
      <c r="A46" s="94" t="s">
        <v>364</v>
      </c>
      <c r="B46" s="94" t="s">
        <v>25</v>
      </c>
      <c r="C46" s="95">
        <v>51075752679781</v>
      </c>
      <c r="D46" s="95">
        <v>0</v>
      </c>
      <c r="E46" s="95">
        <v>50931289679781</v>
      </c>
      <c r="F46" s="95">
        <v>22297637916677.199</v>
      </c>
      <c r="G46" s="95">
        <v>4312260641083.79</v>
      </c>
      <c r="H46" s="95">
        <v>26609898557761</v>
      </c>
      <c r="I46" s="95">
        <v>52.25</v>
      </c>
      <c r="J46" s="95">
        <f t="shared" si="0"/>
        <v>55.222866916986412</v>
      </c>
      <c r="K46" s="122"/>
      <c r="L46"/>
      <c r="M46" s="89"/>
      <c r="N46" s="89"/>
      <c r="O46" s="89"/>
      <c r="P46" s="89"/>
      <c r="Q46" s="90"/>
      <c r="R46" s="90"/>
      <c r="S46" s="90"/>
      <c r="T46" s="90"/>
      <c r="U46" s="90"/>
      <c r="V46" s="90"/>
      <c r="W46" s="90"/>
    </row>
    <row r="47" spans="1:23" ht="16.5" customHeight="1">
      <c r="A47" s="96" t="s">
        <v>365</v>
      </c>
      <c r="B47" s="97" t="s">
        <v>366</v>
      </c>
      <c r="C47" s="98">
        <v>851856636121</v>
      </c>
      <c r="D47" s="98">
        <v>0</v>
      </c>
      <c r="E47" s="98">
        <v>851856636121</v>
      </c>
      <c r="F47" s="98">
        <v>366114203872.17999</v>
      </c>
      <c r="G47" s="98">
        <v>71445363634.660004</v>
      </c>
      <c r="H47" s="98">
        <v>437559567506.84003</v>
      </c>
      <c r="I47" s="98">
        <v>51.37</v>
      </c>
      <c r="J47" s="98">
        <f t="shared" si="0"/>
        <v>0.90805659075453082</v>
      </c>
      <c r="K47" s="122"/>
      <c r="L47"/>
      <c r="M47" s="89"/>
      <c r="N47" s="89"/>
      <c r="O47" s="89"/>
      <c r="P47" s="89"/>
      <c r="Q47" s="90"/>
      <c r="R47" s="90"/>
      <c r="S47" s="90"/>
      <c r="T47" s="90"/>
      <c r="U47" s="90"/>
      <c r="V47" s="90"/>
      <c r="W47" s="90"/>
    </row>
    <row r="48" spans="1:23" ht="16.5" customHeight="1">
      <c r="A48" s="99" t="s">
        <v>367</v>
      </c>
      <c r="B48" s="100" t="s">
        <v>368</v>
      </c>
      <c r="C48" s="101">
        <v>844491863381</v>
      </c>
      <c r="D48" s="101">
        <v>0</v>
      </c>
      <c r="E48" s="101">
        <v>844491863381</v>
      </c>
      <c r="F48" s="101">
        <v>362078282558.40002</v>
      </c>
      <c r="G48" s="101">
        <v>71112858427.949997</v>
      </c>
      <c r="H48" s="101">
        <v>433191140986.34998</v>
      </c>
      <c r="I48" s="101">
        <v>51.3</v>
      </c>
      <c r="J48" s="101">
        <f t="shared" si="0"/>
        <v>0.898990902816863</v>
      </c>
      <c r="K48" s="122"/>
      <c r="L48"/>
      <c r="M48" s="89"/>
      <c r="N48" s="89"/>
      <c r="O48" s="89"/>
      <c r="P48" s="89"/>
      <c r="Q48" s="90"/>
      <c r="R48" s="90"/>
      <c r="S48" s="90"/>
      <c r="T48" s="90"/>
      <c r="U48" s="90"/>
      <c r="V48" s="90"/>
      <c r="W48" s="90"/>
    </row>
    <row r="49" spans="1:23" ht="16.5" customHeight="1">
      <c r="A49" s="99" t="s">
        <v>369</v>
      </c>
      <c r="B49" s="100" t="s">
        <v>370</v>
      </c>
      <c r="C49" s="101">
        <v>3669259445</v>
      </c>
      <c r="D49" s="101">
        <v>0</v>
      </c>
      <c r="E49" s="101">
        <v>3669259445</v>
      </c>
      <c r="F49" s="101">
        <v>1460392568.55</v>
      </c>
      <c r="G49" s="101">
        <v>292078513.70999998</v>
      </c>
      <c r="H49" s="101">
        <v>1752471082.26</v>
      </c>
      <c r="I49" s="101">
        <v>47.76</v>
      </c>
      <c r="J49" s="101">
        <f t="shared" si="0"/>
        <v>3.6368600632370866E-3</v>
      </c>
      <c r="K49" s="122"/>
      <c r="L49"/>
      <c r="M49" s="89"/>
      <c r="N49" s="89"/>
      <c r="O49" s="89"/>
      <c r="P49" s="89"/>
      <c r="Q49" s="90"/>
      <c r="R49" s="90"/>
      <c r="S49" s="90"/>
      <c r="T49" s="90"/>
      <c r="U49" s="90"/>
      <c r="V49" s="90"/>
      <c r="W49" s="90"/>
    </row>
    <row r="50" spans="1:23" ht="16.5" customHeight="1">
      <c r="A50" s="99" t="s">
        <v>371</v>
      </c>
      <c r="B50" s="100" t="s">
        <v>372</v>
      </c>
      <c r="C50" s="101">
        <v>3695513295</v>
      </c>
      <c r="D50" s="101">
        <v>0</v>
      </c>
      <c r="E50" s="101">
        <v>3695513295</v>
      </c>
      <c r="F50" s="101">
        <v>2575528745.23</v>
      </c>
      <c r="G50" s="101">
        <v>0</v>
      </c>
      <c r="H50" s="101">
        <v>2575528745.23</v>
      </c>
      <c r="I50" s="101">
        <v>69.69</v>
      </c>
      <c r="J50" s="101">
        <f t="shared" si="0"/>
        <v>5.3449313543973385E-3</v>
      </c>
      <c r="K50" s="122"/>
      <c r="L50"/>
      <c r="M50" s="89"/>
      <c r="N50" s="89"/>
      <c r="O50"/>
      <c r="P50" s="89"/>
      <c r="Q50" s="90"/>
      <c r="R50" s="90"/>
      <c r="S50" s="90"/>
      <c r="T50" s="90"/>
      <c r="U50" s="90"/>
      <c r="V50" s="90"/>
      <c r="W50" s="90"/>
    </row>
    <row r="51" spans="1:23" ht="16.5" customHeight="1">
      <c r="A51" s="99" t="s">
        <v>373</v>
      </c>
      <c r="B51" s="100" t="s">
        <v>374</v>
      </c>
      <c r="C51" s="101">
        <v>0</v>
      </c>
      <c r="D51" s="101">
        <v>0</v>
      </c>
      <c r="E51" s="101">
        <v>0</v>
      </c>
      <c r="F51" s="101">
        <v>0</v>
      </c>
      <c r="G51" s="101">
        <v>40426693</v>
      </c>
      <c r="H51" s="101">
        <v>40426693</v>
      </c>
      <c r="I51" s="101">
        <v>0</v>
      </c>
      <c r="J51" s="101">
        <f t="shared" si="0"/>
        <v>8.3896520033209418E-5</v>
      </c>
      <c r="K51" s="122"/>
      <c r="L51"/>
      <c r="M51" s="89"/>
      <c r="N51" s="89"/>
      <c r="O51"/>
      <c r="P51"/>
      <c r="Q51" s="90"/>
      <c r="R51" s="90"/>
      <c r="S51" s="90"/>
      <c r="T51" s="90"/>
      <c r="U51" s="90"/>
      <c r="V51" s="90"/>
      <c r="W51" s="90"/>
    </row>
    <row r="52" spans="1:23" s="90" customFormat="1" ht="16.5" customHeight="1">
      <c r="A52" s="96" t="s">
        <v>375</v>
      </c>
      <c r="B52" s="97" t="s">
        <v>376</v>
      </c>
      <c r="C52" s="98">
        <v>32363839859000</v>
      </c>
      <c r="D52" s="98">
        <v>0</v>
      </c>
      <c r="E52" s="98">
        <v>32219376859000</v>
      </c>
      <c r="F52" s="98">
        <v>14366394633894</v>
      </c>
      <c r="G52" s="98">
        <v>2884202231103</v>
      </c>
      <c r="H52" s="98">
        <v>17250596864997</v>
      </c>
      <c r="I52" s="98">
        <v>53.54</v>
      </c>
      <c r="J52" s="98">
        <f t="shared" si="0"/>
        <v>35.7997386892131</v>
      </c>
      <c r="K52" s="122"/>
      <c r="L52"/>
      <c r="M52" s="89"/>
      <c r="N52" s="89"/>
      <c r="O52" s="89"/>
      <c r="P52" s="89"/>
    </row>
    <row r="53" spans="1:23" s="90" customFormat="1" ht="16.5" customHeight="1">
      <c r="A53" s="99" t="s">
        <v>377</v>
      </c>
      <c r="B53" s="100" t="s">
        <v>378</v>
      </c>
      <c r="C53" s="101">
        <v>20242316469204</v>
      </c>
      <c r="D53" s="101">
        <v>0</v>
      </c>
      <c r="E53" s="101">
        <v>16365582865494</v>
      </c>
      <c r="F53" s="101">
        <v>7974395072814</v>
      </c>
      <c r="G53" s="101">
        <v>1556741113240</v>
      </c>
      <c r="H53" s="101">
        <v>9531136186054</v>
      </c>
      <c r="I53" s="101">
        <v>58.24</v>
      </c>
      <c r="J53" s="101">
        <f>+H53/$H$130*100</f>
        <v>19.779732118393326</v>
      </c>
      <c r="K53" s="122"/>
      <c r="L53"/>
      <c r="M53" s="89"/>
      <c r="N53" s="89"/>
      <c r="O53" s="89"/>
      <c r="P53" s="89"/>
    </row>
    <row r="54" spans="1:23" s="90" customFormat="1" ht="16.5" customHeight="1">
      <c r="A54" s="99" t="s">
        <v>379</v>
      </c>
      <c r="B54" s="100" t="s">
        <v>380</v>
      </c>
      <c r="C54" s="101">
        <v>10953172609411</v>
      </c>
      <c r="D54" s="101">
        <v>0</v>
      </c>
      <c r="E54" s="101">
        <v>14685443213121</v>
      </c>
      <c r="F54" s="101">
        <v>5393215388080</v>
      </c>
      <c r="G54" s="101">
        <v>1327461117863</v>
      </c>
      <c r="H54" s="101">
        <v>6720676505943</v>
      </c>
      <c r="I54" s="101">
        <v>45.76</v>
      </c>
      <c r="J54" s="101">
        <f>+H54/$H$130*100</f>
        <v>13.947254382582489</v>
      </c>
      <c r="K54" s="122"/>
      <c r="L54"/>
      <c r="M54" s="89"/>
      <c r="N54" s="89"/>
      <c r="O54" s="89"/>
      <c r="P54" s="89"/>
    </row>
    <row r="55" spans="1:23" ht="16.5" customHeight="1">
      <c r="A55" s="99" t="s">
        <v>381</v>
      </c>
      <c r="B55" s="100" t="s">
        <v>382</v>
      </c>
      <c r="C55" s="101">
        <v>998784173000</v>
      </c>
      <c r="D55" s="101">
        <v>0</v>
      </c>
      <c r="E55" s="101">
        <v>998784173000</v>
      </c>
      <c r="F55" s="101">
        <v>998784173000</v>
      </c>
      <c r="G55" s="101">
        <v>0</v>
      </c>
      <c r="H55" s="101">
        <v>998784173000</v>
      </c>
      <c r="I55" s="101">
        <v>100</v>
      </c>
      <c r="J55" s="101">
        <f>+H55/$H$130*100</f>
        <v>2.0727521882372866</v>
      </c>
      <c r="K55" s="122"/>
      <c r="L55"/>
      <c r="M55" s="89"/>
      <c r="N55" s="89"/>
      <c r="O55"/>
      <c r="P55" s="89"/>
      <c r="Q55" s="90"/>
      <c r="R55" s="90"/>
      <c r="S55" s="90"/>
      <c r="T55" s="90"/>
      <c r="U55" s="90"/>
      <c r="V55" s="90"/>
      <c r="W55" s="90"/>
    </row>
    <row r="56" spans="1:23" ht="16.5" customHeight="1">
      <c r="A56" s="99" t="s">
        <v>383</v>
      </c>
      <c r="B56" s="100" t="s">
        <v>384</v>
      </c>
      <c r="C56" s="101">
        <v>169566607385</v>
      </c>
      <c r="D56" s="101">
        <v>0</v>
      </c>
      <c r="E56" s="101">
        <v>169566607385</v>
      </c>
      <c r="F56" s="101">
        <v>0</v>
      </c>
      <c r="G56" s="101">
        <v>0</v>
      </c>
      <c r="H56" s="101">
        <v>0</v>
      </c>
      <c r="I56" s="101">
        <v>0</v>
      </c>
      <c r="J56" s="101">
        <f>+H56/$H$130*100</f>
        <v>0</v>
      </c>
      <c r="K56" s="122"/>
      <c r="L56"/>
      <c r="M56" s="89"/>
      <c r="N56" s="89"/>
      <c r="O56"/>
      <c r="P56"/>
      <c r="Q56" s="90"/>
      <c r="R56" s="90"/>
      <c r="S56" s="90"/>
      <c r="T56" s="90"/>
      <c r="U56" s="90"/>
      <c r="V56" s="90"/>
      <c r="W56" s="90"/>
    </row>
    <row r="57" spans="1:23" ht="16.5" customHeight="1">
      <c r="A57" s="99" t="s">
        <v>385</v>
      </c>
      <c r="B57" s="100" t="s">
        <v>386</v>
      </c>
      <c r="C57" s="101">
        <v>0</v>
      </c>
      <c r="D57" s="101">
        <v>0</v>
      </c>
      <c r="E57" s="101">
        <v>0</v>
      </c>
      <c r="F57" s="101">
        <v>0</v>
      </c>
      <c r="G57" s="101">
        <v>0</v>
      </c>
      <c r="H57" s="101">
        <v>0</v>
      </c>
      <c r="I57" s="101">
        <v>0</v>
      </c>
      <c r="J57" s="101">
        <f t="shared" si="0"/>
        <v>0</v>
      </c>
      <c r="K57" s="122"/>
      <c r="L57"/>
      <c r="M57" s="89"/>
      <c r="N57" s="89"/>
      <c r="O57"/>
      <c r="P57"/>
      <c r="Q57" s="90"/>
      <c r="R57" s="90"/>
      <c r="S57" s="90"/>
      <c r="T57" s="90"/>
      <c r="U57" s="90"/>
      <c r="V57" s="90"/>
      <c r="W57" s="90"/>
    </row>
    <row r="58" spans="1:23" ht="16.5" customHeight="1">
      <c r="A58" s="99" t="s">
        <v>387</v>
      </c>
      <c r="B58" s="100" t="s">
        <v>388</v>
      </c>
      <c r="C58" s="101">
        <v>0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01">
        <v>0</v>
      </c>
      <c r="J58" s="101">
        <f t="shared" si="0"/>
        <v>0</v>
      </c>
      <c r="K58" s="122"/>
      <c r="L58"/>
      <c r="M58" s="89"/>
      <c r="N58" s="89"/>
      <c r="O58"/>
      <c r="P58"/>
      <c r="Q58" s="90"/>
      <c r="R58" s="90"/>
      <c r="S58" s="90"/>
      <c r="T58" s="90"/>
      <c r="U58" s="90"/>
      <c r="V58" s="90"/>
      <c r="W58" s="90"/>
    </row>
    <row r="59" spans="1:23" ht="16.5" customHeight="1">
      <c r="A59" s="99" t="s">
        <v>389</v>
      </c>
      <c r="B59" s="100" t="s">
        <v>390</v>
      </c>
      <c r="C59" s="101">
        <v>0</v>
      </c>
      <c r="D59" s="101">
        <v>0</v>
      </c>
      <c r="E59" s="101">
        <v>0</v>
      </c>
      <c r="F59" s="101">
        <v>0</v>
      </c>
      <c r="G59" s="101">
        <v>0</v>
      </c>
      <c r="H59" s="101">
        <v>0</v>
      </c>
      <c r="I59" s="101">
        <v>0</v>
      </c>
      <c r="J59" s="101">
        <f t="shared" si="0"/>
        <v>0</v>
      </c>
      <c r="K59" s="122"/>
      <c r="L59"/>
      <c r="M59" s="89"/>
      <c r="N59" s="89"/>
      <c r="O59"/>
      <c r="P59"/>
      <c r="Q59" s="90"/>
      <c r="R59" s="90"/>
      <c r="S59" s="90"/>
      <c r="T59" s="90"/>
      <c r="U59" s="90"/>
      <c r="V59" s="90"/>
      <c r="W59" s="90"/>
    </row>
    <row r="60" spans="1:23" s="90" customFormat="1" ht="16.5" customHeight="1">
      <c r="A60" s="96" t="s">
        <v>391</v>
      </c>
      <c r="B60" s="97" t="s">
        <v>392</v>
      </c>
      <c r="C60" s="98">
        <v>0</v>
      </c>
      <c r="D60" s="98">
        <v>0</v>
      </c>
      <c r="E60" s="98">
        <v>0</v>
      </c>
      <c r="F60" s="98">
        <v>0</v>
      </c>
      <c r="G60" s="98">
        <v>0</v>
      </c>
      <c r="H60" s="98">
        <v>0</v>
      </c>
      <c r="I60" s="98">
        <v>0</v>
      </c>
      <c r="J60" s="98">
        <f t="shared" si="0"/>
        <v>0</v>
      </c>
      <c r="K60" s="122"/>
      <c r="L60"/>
      <c r="M60" s="89"/>
      <c r="N60" s="89"/>
      <c r="O60"/>
      <c r="P60"/>
    </row>
    <row r="61" spans="1:23" ht="16.5" customHeight="1">
      <c r="A61" s="96" t="s">
        <v>393</v>
      </c>
      <c r="B61" s="97" t="s">
        <v>394</v>
      </c>
      <c r="C61" s="98">
        <v>0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98">
        <v>0</v>
      </c>
      <c r="J61" s="98">
        <f t="shared" si="0"/>
        <v>0</v>
      </c>
      <c r="K61" s="122"/>
      <c r="L61"/>
      <c r="M61" s="89"/>
      <c r="N61" s="89"/>
      <c r="O61"/>
      <c r="P61"/>
      <c r="Q61" s="90"/>
      <c r="R61" s="90"/>
      <c r="S61" s="90"/>
      <c r="T61" s="90"/>
      <c r="U61" s="90"/>
      <c r="V61" s="90"/>
      <c r="W61" s="90"/>
    </row>
    <row r="62" spans="1:23" s="90" customFormat="1" ht="16.5" customHeight="1">
      <c r="A62" s="96" t="s">
        <v>395</v>
      </c>
      <c r="B62" s="97" t="s">
        <v>396</v>
      </c>
      <c r="C62" s="98">
        <v>14262953858669</v>
      </c>
      <c r="D62" s="98">
        <v>0</v>
      </c>
      <c r="E62" s="98">
        <v>14262953858669</v>
      </c>
      <c r="F62" s="98">
        <v>6204499608860</v>
      </c>
      <c r="G62" s="98">
        <v>1150279178696</v>
      </c>
      <c r="H62" s="98">
        <v>7354778787556</v>
      </c>
      <c r="I62" s="98">
        <v>51.57</v>
      </c>
      <c r="J62" s="98">
        <f t="shared" si="0"/>
        <v>15.263191225906498</v>
      </c>
      <c r="K62" s="122"/>
      <c r="L62"/>
      <c r="M62" s="89"/>
      <c r="N62" s="89"/>
      <c r="O62" s="89"/>
      <c r="P62" s="89"/>
    </row>
    <row r="63" spans="1:23" ht="16.5" customHeight="1">
      <c r="A63" s="96" t="s">
        <v>397</v>
      </c>
      <c r="B63" s="97" t="s">
        <v>398</v>
      </c>
      <c r="C63" s="98">
        <v>624688297669</v>
      </c>
      <c r="D63" s="98">
        <v>0</v>
      </c>
      <c r="E63" s="98">
        <v>624688297669</v>
      </c>
      <c r="F63" s="98">
        <v>273962625741</v>
      </c>
      <c r="G63" s="98">
        <v>23916074843</v>
      </c>
      <c r="H63" s="98">
        <v>297878700584</v>
      </c>
      <c r="I63" s="98">
        <v>47.68</v>
      </c>
      <c r="J63" s="98">
        <f t="shared" si="0"/>
        <v>0.61818032879938867</v>
      </c>
      <c r="K63" s="122"/>
      <c r="L63"/>
      <c r="M63" s="89"/>
      <c r="N63" s="89"/>
      <c r="O63" s="89"/>
      <c r="P63" s="89"/>
      <c r="Q63" s="90"/>
      <c r="R63" s="90"/>
      <c r="S63" s="90"/>
      <c r="T63" s="90"/>
      <c r="U63" s="90"/>
      <c r="V63" s="90"/>
      <c r="W63" s="90"/>
    </row>
    <row r="64" spans="1:23" ht="16.5" customHeight="1">
      <c r="A64" s="96" t="s">
        <v>399</v>
      </c>
      <c r="B64" s="97" t="s">
        <v>400</v>
      </c>
      <c r="C64" s="98">
        <v>0</v>
      </c>
      <c r="D64" s="98">
        <v>0</v>
      </c>
      <c r="E64" s="98">
        <v>0</v>
      </c>
      <c r="F64" s="98">
        <v>0</v>
      </c>
      <c r="G64" s="98">
        <v>0</v>
      </c>
      <c r="H64" s="98">
        <v>0</v>
      </c>
      <c r="I64" s="98">
        <v>0</v>
      </c>
      <c r="J64" s="98">
        <f t="shared" si="0"/>
        <v>0</v>
      </c>
      <c r="K64" s="122"/>
      <c r="L64"/>
      <c r="M64" s="89"/>
      <c r="N64" s="89"/>
      <c r="O64"/>
      <c r="P64"/>
      <c r="Q64" s="90"/>
      <c r="R64" s="90"/>
      <c r="S64" s="90"/>
      <c r="T64" s="90"/>
      <c r="U64" s="90"/>
      <c r="V64" s="90"/>
      <c r="W64" s="90"/>
    </row>
    <row r="65" spans="1:23" ht="16.5" customHeight="1">
      <c r="A65" s="99" t="s">
        <v>401</v>
      </c>
      <c r="B65" s="100" t="s">
        <v>402</v>
      </c>
      <c r="C65" s="101">
        <v>0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01">
        <v>0</v>
      </c>
      <c r="J65" s="101">
        <f t="shared" si="0"/>
        <v>0</v>
      </c>
      <c r="K65" s="122"/>
      <c r="L65"/>
      <c r="M65" s="89"/>
      <c r="N65" s="89"/>
      <c r="O65"/>
      <c r="P65"/>
      <c r="Q65" s="90"/>
      <c r="R65" s="90"/>
      <c r="S65" s="90"/>
      <c r="T65" s="90"/>
      <c r="U65" s="90"/>
      <c r="V65" s="90"/>
      <c r="W65" s="90"/>
    </row>
    <row r="66" spans="1:23" ht="16.5" customHeight="1">
      <c r="A66" s="99" t="s">
        <v>403</v>
      </c>
      <c r="B66" s="100" t="s">
        <v>404</v>
      </c>
      <c r="C66" s="101">
        <v>0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01">
        <v>0</v>
      </c>
      <c r="J66" s="101">
        <f t="shared" si="0"/>
        <v>0</v>
      </c>
      <c r="K66" s="122"/>
      <c r="L66"/>
      <c r="M66" s="89"/>
      <c r="N66" s="89"/>
      <c r="O66"/>
      <c r="P66"/>
      <c r="Q66" s="90"/>
      <c r="R66" s="90"/>
      <c r="S66" s="90"/>
      <c r="T66" s="90"/>
      <c r="U66" s="90"/>
      <c r="V66" s="90"/>
      <c r="W66" s="90"/>
    </row>
    <row r="67" spans="1:23" ht="16.5" customHeight="1">
      <c r="A67" s="96" t="s">
        <v>405</v>
      </c>
      <c r="B67" s="97" t="s">
        <v>406</v>
      </c>
      <c r="C67" s="98">
        <v>0</v>
      </c>
      <c r="D67" s="98">
        <v>0</v>
      </c>
      <c r="E67" s="98">
        <v>0</v>
      </c>
      <c r="F67" s="98">
        <v>0</v>
      </c>
      <c r="G67" s="98">
        <v>0</v>
      </c>
      <c r="H67" s="98">
        <v>0</v>
      </c>
      <c r="I67" s="98">
        <v>0</v>
      </c>
      <c r="J67" s="98">
        <f t="shared" si="0"/>
        <v>0</v>
      </c>
      <c r="K67" s="122"/>
      <c r="L67"/>
      <c r="M67" s="89"/>
      <c r="N67" s="89"/>
      <c r="O67"/>
      <c r="P67"/>
      <c r="Q67" s="90"/>
      <c r="R67" s="90"/>
      <c r="S67" s="90"/>
      <c r="T67" s="90"/>
      <c r="U67" s="90"/>
      <c r="V67" s="90"/>
      <c r="W67" s="90"/>
    </row>
    <row r="68" spans="1:23" s="90" customFormat="1" ht="16.5" customHeight="1">
      <c r="A68" s="96" t="s">
        <v>407</v>
      </c>
      <c r="B68" s="97" t="s">
        <v>408</v>
      </c>
      <c r="C68" s="98">
        <v>2718399032766</v>
      </c>
      <c r="D68" s="98">
        <v>0</v>
      </c>
      <c r="E68" s="98">
        <v>2718399032766</v>
      </c>
      <c r="F68" s="98">
        <v>1014156083048.88</v>
      </c>
      <c r="G68" s="98">
        <v>147765299100</v>
      </c>
      <c r="H68" s="98">
        <v>1161921382148.8799</v>
      </c>
      <c r="I68" s="98">
        <v>42.74</v>
      </c>
      <c r="J68" s="98">
        <f t="shared" si="0"/>
        <v>2.4113068193450271</v>
      </c>
      <c r="K68" s="122"/>
      <c r="L68"/>
      <c r="M68" s="89"/>
      <c r="N68" s="89"/>
      <c r="O68" s="89"/>
      <c r="P68" s="89"/>
    </row>
    <row r="69" spans="1:23" s="90" customFormat="1" ht="16.5" customHeight="1">
      <c r="A69" s="99" t="s">
        <v>409</v>
      </c>
      <c r="B69" s="100" t="s">
        <v>410</v>
      </c>
      <c r="C69" s="101">
        <v>449053103976</v>
      </c>
      <c r="D69" s="101">
        <v>0</v>
      </c>
      <c r="E69" s="101">
        <v>449053103976</v>
      </c>
      <c r="F69" s="101">
        <v>178730175210.88</v>
      </c>
      <c r="G69" s="101">
        <v>0</v>
      </c>
      <c r="H69" s="101">
        <v>178730175210.88</v>
      </c>
      <c r="I69" s="101">
        <v>39.799999999999997</v>
      </c>
      <c r="J69" s="101">
        <f t="shared" si="0"/>
        <v>0.37091432942879166</v>
      </c>
      <c r="K69" s="122"/>
      <c r="L69"/>
      <c r="M69" s="89"/>
      <c r="N69" s="89"/>
      <c r="O69" s="89"/>
      <c r="P69" s="89"/>
    </row>
    <row r="70" spans="1:23" s="90" customFormat="1" ht="16.5" customHeight="1">
      <c r="A70" s="99" t="s">
        <v>411</v>
      </c>
      <c r="B70" s="100" t="s">
        <v>412</v>
      </c>
      <c r="C70" s="101">
        <v>2269345928790</v>
      </c>
      <c r="D70" s="101">
        <v>0</v>
      </c>
      <c r="E70" s="101">
        <v>2265815001952</v>
      </c>
      <c r="F70" s="101">
        <v>831894981000</v>
      </c>
      <c r="G70" s="101">
        <v>147765299100</v>
      </c>
      <c r="H70" s="101">
        <v>979660280100</v>
      </c>
      <c r="I70" s="101">
        <v>43.24</v>
      </c>
      <c r="J70" s="101">
        <f t="shared" si="0"/>
        <v>2.0330648444370456</v>
      </c>
      <c r="K70" s="122"/>
      <c r="L70"/>
      <c r="M70" s="89"/>
      <c r="N70" s="89"/>
      <c r="O70" s="89"/>
      <c r="P70" s="89"/>
    </row>
    <row r="71" spans="1:23" s="90" customFormat="1" ht="16.5" customHeight="1">
      <c r="A71" s="99" t="s">
        <v>413</v>
      </c>
      <c r="B71" s="100" t="s">
        <v>414</v>
      </c>
      <c r="C71" s="101">
        <v>0</v>
      </c>
      <c r="D71" s="101">
        <v>0</v>
      </c>
      <c r="E71" s="101">
        <v>3530926838</v>
      </c>
      <c r="F71" s="101">
        <v>3530926838</v>
      </c>
      <c r="G71" s="101">
        <v>0</v>
      </c>
      <c r="H71" s="101">
        <v>3530926838</v>
      </c>
      <c r="I71" s="101">
        <v>100</v>
      </c>
      <c r="J71" s="101">
        <f t="shared" si="0"/>
        <v>7.3276454791902914E-3</v>
      </c>
      <c r="K71" s="122"/>
      <c r="L71"/>
      <c r="M71" s="89"/>
      <c r="N71" s="89"/>
      <c r="O71"/>
      <c r="P71" s="89"/>
    </row>
    <row r="72" spans="1:23" s="90" customFormat="1" ht="16.5" customHeight="1">
      <c r="A72" s="96" t="s">
        <v>415</v>
      </c>
      <c r="B72" s="97" t="s">
        <v>416</v>
      </c>
      <c r="C72" s="98">
        <v>184432123058</v>
      </c>
      <c r="D72" s="98">
        <v>0</v>
      </c>
      <c r="E72" s="98">
        <v>184432123058</v>
      </c>
      <c r="F72" s="98">
        <v>66683466657</v>
      </c>
      <c r="G72" s="98">
        <v>15352627856</v>
      </c>
      <c r="H72" s="98">
        <v>82036094513</v>
      </c>
      <c r="I72" s="98">
        <v>44.48</v>
      </c>
      <c r="J72" s="98">
        <f t="shared" si="0"/>
        <v>0.17024748590630864</v>
      </c>
      <c r="K72" s="122"/>
      <c r="L72"/>
      <c r="M72" s="89"/>
      <c r="N72" s="89"/>
      <c r="O72" s="89"/>
      <c r="P72" s="89"/>
    </row>
    <row r="73" spans="1:23" s="90" customFormat="1" ht="16.5" customHeight="1">
      <c r="A73" s="99" t="s">
        <v>417</v>
      </c>
      <c r="B73" s="100" t="s">
        <v>418</v>
      </c>
      <c r="C73" s="101">
        <v>170704672234</v>
      </c>
      <c r="D73" s="101">
        <v>0</v>
      </c>
      <c r="E73" s="101">
        <v>167800131919</v>
      </c>
      <c r="F73" s="101">
        <v>55828194342</v>
      </c>
      <c r="G73" s="101">
        <v>13097647856</v>
      </c>
      <c r="H73" s="101">
        <v>68925842198</v>
      </c>
      <c r="I73" s="101">
        <v>41.08</v>
      </c>
      <c r="J73" s="101">
        <f t="shared" si="0"/>
        <v>0.14304010226041339</v>
      </c>
      <c r="K73" s="122"/>
      <c r="L73"/>
      <c r="M73" s="89"/>
      <c r="N73" s="89"/>
      <c r="O73" s="89"/>
      <c r="P73" s="89"/>
    </row>
    <row r="74" spans="1:23" s="90" customFormat="1" ht="16.5" customHeight="1">
      <c r="A74" s="99" t="s">
        <v>419</v>
      </c>
      <c r="B74" s="100" t="s">
        <v>420</v>
      </c>
      <c r="C74" s="101">
        <v>0</v>
      </c>
      <c r="D74" s="101">
        <v>0</v>
      </c>
      <c r="E74" s="101">
        <v>2904540315</v>
      </c>
      <c r="F74" s="101">
        <v>2904540315</v>
      </c>
      <c r="G74" s="101">
        <v>0</v>
      </c>
      <c r="H74" s="101">
        <v>2904540315</v>
      </c>
      <c r="I74" s="101">
        <v>100</v>
      </c>
      <c r="J74" s="101">
        <f t="shared" ref="J74:J128" si="1">+H74/$H$130*100</f>
        <v>6.0277209596308525E-3</v>
      </c>
      <c r="K74" s="122"/>
      <c r="L74"/>
      <c r="M74" s="89"/>
      <c r="N74" s="89"/>
      <c r="O74"/>
      <c r="P74" s="89"/>
    </row>
    <row r="75" spans="1:23" ht="16.5" customHeight="1">
      <c r="A75" s="99" t="s">
        <v>421</v>
      </c>
      <c r="B75" s="100" t="s">
        <v>422</v>
      </c>
      <c r="C75" s="101">
        <v>13727450824</v>
      </c>
      <c r="D75" s="101">
        <v>0</v>
      </c>
      <c r="E75" s="101">
        <v>13727450824</v>
      </c>
      <c r="F75" s="101">
        <v>7950732000</v>
      </c>
      <c r="G75" s="101">
        <v>2254980000</v>
      </c>
      <c r="H75" s="101">
        <v>10205712000</v>
      </c>
      <c r="I75" s="101">
        <v>74.349999999999994</v>
      </c>
      <c r="J75" s="101">
        <f t="shared" si="1"/>
        <v>2.1179662686264391E-2</v>
      </c>
      <c r="K75" s="122"/>
      <c r="L75"/>
      <c r="M75" s="89"/>
      <c r="N75" s="89"/>
      <c r="O75" s="89"/>
      <c r="P75" s="89"/>
      <c r="Q75" s="90"/>
      <c r="R75" s="90"/>
      <c r="S75" s="90"/>
      <c r="T75" s="90"/>
      <c r="U75" s="90"/>
      <c r="V75" s="90"/>
      <c r="W75" s="90"/>
    </row>
    <row r="76" spans="1:23" ht="16.5" customHeight="1">
      <c r="A76" s="96" t="s">
        <v>423</v>
      </c>
      <c r="B76" s="97" t="s">
        <v>424</v>
      </c>
      <c r="C76" s="98">
        <v>69582872498</v>
      </c>
      <c r="D76" s="98">
        <v>0</v>
      </c>
      <c r="E76" s="98">
        <v>69582872498</v>
      </c>
      <c r="F76" s="98">
        <v>5814007666.1999998</v>
      </c>
      <c r="G76" s="98">
        <v>19299865851.130001</v>
      </c>
      <c r="H76" s="98">
        <v>25113873517.330002</v>
      </c>
      <c r="I76" s="98">
        <v>36.090000000000003</v>
      </c>
      <c r="J76" s="98">
        <f t="shared" si="1"/>
        <v>5.2118203006567068E-2</v>
      </c>
      <c r="K76" s="122"/>
      <c r="L76"/>
      <c r="M76" s="89"/>
      <c r="N76" s="89"/>
      <c r="O76"/>
      <c r="P76" s="89"/>
      <c r="Q76" s="90"/>
      <c r="R76" s="90"/>
      <c r="S76" s="90"/>
      <c r="T76" s="90"/>
      <c r="U76" s="90"/>
      <c r="V76" s="90"/>
      <c r="W76" s="90"/>
    </row>
    <row r="77" spans="1:23" s="90" customFormat="1" ht="16.5" customHeight="1">
      <c r="A77" s="96" t="s">
        <v>425</v>
      </c>
      <c r="B77" s="97" t="s">
        <v>426</v>
      </c>
      <c r="C77" s="98">
        <v>0</v>
      </c>
      <c r="D77" s="98">
        <v>0</v>
      </c>
      <c r="E77" s="98">
        <v>0</v>
      </c>
      <c r="F77" s="98">
        <v>13286938</v>
      </c>
      <c r="G77" s="98">
        <v>0</v>
      </c>
      <c r="H77" s="98">
        <v>13286938</v>
      </c>
      <c r="I77" s="98">
        <v>0</v>
      </c>
      <c r="J77" s="98">
        <f t="shared" si="1"/>
        <v>2.7574055095157336E-5</v>
      </c>
      <c r="K77" s="122"/>
      <c r="L77"/>
      <c r="M77" s="89"/>
      <c r="N77" s="89"/>
      <c r="O77" s="89"/>
      <c r="P77" s="89"/>
    </row>
    <row r="78" spans="1:23" s="90" customFormat="1" ht="16.5" customHeight="1">
      <c r="A78" s="99" t="s">
        <v>427</v>
      </c>
      <c r="B78" s="100" t="s">
        <v>321</v>
      </c>
      <c r="C78" s="101">
        <v>0</v>
      </c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01">
        <v>0</v>
      </c>
      <c r="J78" s="101">
        <f t="shared" si="1"/>
        <v>0</v>
      </c>
      <c r="K78" s="122"/>
      <c r="L78"/>
      <c r="M78" s="89"/>
      <c r="N78" s="89"/>
      <c r="O78"/>
      <c r="P78"/>
    </row>
    <row r="79" spans="1:23" s="90" customFormat="1" ht="16.5" customHeight="1">
      <c r="A79" s="99" t="s">
        <v>428</v>
      </c>
      <c r="B79" s="100" t="s">
        <v>323</v>
      </c>
      <c r="C79" s="101">
        <v>0</v>
      </c>
      <c r="D79" s="101">
        <v>0</v>
      </c>
      <c r="E79" s="101">
        <v>0</v>
      </c>
      <c r="F79" s="101">
        <v>13286938</v>
      </c>
      <c r="G79" s="101">
        <v>0</v>
      </c>
      <c r="H79" s="101">
        <v>13286938</v>
      </c>
      <c r="I79" s="101">
        <v>0</v>
      </c>
      <c r="J79" s="101">
        <f t="shared" si="1"/>
        <v>2.7574055095157336E-5</v>
      </c>
      <c r="K79" s="122"/>
      <c r="L79"/>
      <c r="M79" s="89"/>
      <c r="N79" s="89"/>
      <c r="O79" s="89"/>
      <c r="P79" s="89"/>
    </row>
    <row r="80" spans="1:23" ht="16.5" customHeight="1">
      <c r="A80" s="86" t="s">
        <v>429</v>
      </c>
      <c r="B80" s="87" t="s">
        <v>430</v>
      </c>
      <c r="C80" s="88">
        <v>719236789000</v>
      </c>
      <c r="D80" s="88">
        <v>0</v>
      </c>
      <c r="E80" s="88">
        <v>2040287818374</v>
      </c>
      <c r="F80" s="88">
        <v>608085262507.01001</v>
      </c>
      <c r="G80" s="88">
        <v>81025516066.429993</v>
      </c>
      <c r="H80" s="88">
        <v>689110778573.43994</v>
      </c>
      <c r="I80" s="88">
        <v>33.78</v>
      </c>
      <c r="J80" s="88">
        <f t="shared" si="1"/>
        <v>1.4300946218798343</v>
      </c>
      <c r="K80" s="122"/>
      <c r="L80"/>
      <c r="M80" s="89"/>
      <c r="N80" s="89"/>
      <c r="O80" s="89"/>
      <c r="P80" s="89"/>
      <c r="Q80" s="90"/>
      <c r="R80" s="90"/>
      <c r="S80" s="90"/>
      <c r="T80" s="90"/>
      <c r="U80" s="90"/>
      <c r="V80" s="90"/>
      <c r="W80" s="90"/>
    </row>
    <row r="81" spans="1:23" ht="16.5" customHeight="1">
      <c r="A81" s="105" t="s">
        <v>431</v>
      </c>
      <c r="B81" s="106" t="s">
        <v>432</v>
      </c>
      <c r="C81" s="107">
        <v>174978050223</v>
      </c>
      <c r="D81" s="107">
        <v>0</v>
      </c>
      <c r="E81" s="107">
        <v>174978050223</v>
      </c>
      <c r="F81" s="107">
        <v>205616767107.42999</v>
      </c>
      <c r="G81" s="107">
        <v>28518850283.689999</v>
      </c>
      <c r="H81" s="107">
        <v>234135617391.12</v>
      </c>
      <c r="I81" s="107">
        <v>133.81</v>
      </c>
      <c r="J81" s="107">
        <f t="shared" si="1"/>
        <v>0.48589587862014721</v>
      </c>
      <c r="K81" s="122"/>
      <c r="L81"/>
      <c r="M81" s="89"/>
      <c r="N81" s="89"/>
      <c r="O81" s="89"/>
      <c r="P81" s="89"/>
      <c r="Q81" s="90"/>
      <c r="R81" s="90"/>
      <c r="S81" s="90"/>
      <c r="T81" s="90"/>
      <c r="U81" s="90"/>
      <c r="V81" s="90"/>
      <c r="W81" s="90"/>
    </row>
    <row r="82" spans="1:23" ht="16.5" customHeight="1">
      <c r="A82" s="92" t="s">
        <v>433</v>
      </c>
      <c r="B82" s="92" t="s">
        <v>434</v>
      </c>
      <c r="C82" s="93">
        <v>174978050223</v>
      </c>
      <c r="D82" s="93">
        <v>0</v>
      </c>
      <c r="E82" s="93">
        <v>174978050223</v>
      </c>
      <c r="F82" s="93">
        <v>196604952147.98999</v>
      </c>
      <c r="G82" s="93">
        <v>27209618363.349998</v>
      </c>
      <c r="H82" s="93">
        <v>223814570511.34</v>
      </c>
      <c r="I82" s="93">
        <v>127.91</v>
      </c>
      <c r="J82" s="93">
        <f t="shared" si="1"/>
        <v>0.46447686429925883</v>
      </c>
      <c r="K82" s="122"/>
      <c r="L82"/>
      <c r="M82" s="89"/>
      <c r="N82" s="89"/>
      <c r="O82" s="89"/>
      <c r="P82" s="89"/>
      <c r="Q82" s="90"/>
      <c r="R82" s="90"/>
      <c r="S82" s="90"/>
      <c r="T82" s="90"/>
      <c r="U82" s="90"/>
      <c r="V82" s="90"/>
      <c r="W82" s="90"/>
    </row>
    <row r="83" spans="1:23" ht="16.5" customHeight="1">
      <c r="A83" s="94" t="s">
        <v>435</v>
      </c>
      <c r="B83" s="94" t="s">
        <v>436</v>
      </c>
      <c r="C83" s="95">
        <v>174978050223</v>
      </c>
      <c r="D83" s="95">
        <v>0</v>
      </c>
      <c r="E83" s="95">
        <v>174978050223</v>
      </c>
      <c r="F83" s="95">
        <v>196604952147.98999</v>
      </c>
      <c r="G83" s="95">
        <v>27209618363.349998</v>
      </c>
      <c r="H83" s="95">
        <v>223814570511.34</v>
      </c>
      <c r="I83" s="95">
        <v>127.91</v>
      </c>
      <c r="J83" s="95">
        <f t="shared" si="1"/>
        <v>0.46447686429925883</v>
      </c>
      <c r="K83" s="122"/>
      <c r="L83"/>
      <c r="M83" s="89"/>
      <c r="N83" s="89"/>
      <c r="O83" s="89"/>
      <c r="P83" s="89"/>
      <c r="Q83" s="90"/>
      <c r="R83" s="90"/>
      <c r="S83" s="90"/>
      <c r="T83" s="90"/>
      <c r="U83" s="90"/>
      <c r="V83" s="90"/>
      <c r="W83" s="90"/>
    </row>
    <row r="84" spans="1:23" ht="16.5" customHeight="1">
      <c r="A84" s="96" t="s">
        <v>437</v>
      </c>
      <c r="B84" s="97" t="s">
        <v>438</v>
      </c>
      <c r="C84" s="98">
        <v>66500000000</v>
      </c>
      <c r="D84" s="98">
        <v>0</v>
      </c>
      <c r="E84" s="98">
        <v>67265113837</v>
      </c>
      <c r="F84" s="98">
        <v>35118075556.419998</v>
      </c>
      <c r="G84" s="98">
        <v>7069265069.3000002</v>
      </c>
      <c r="H84" s="98">
        <v>42187340625.720001</v>
      </c>
      <c r="I84" s="98">
        <v>62.72</v>
      </c>
      <c r="J84" s="98">
        <f t="shared" si="1"/>
        <v>8.7550348675652201E-2</v>
      </c>
      <c r="K84" s="122"/>
      <c r="L84"/>
      <c r="M84" s="89"/>
      <c r="N84" s="89"/>
      <c r="O84" s="89"/>
      <c r="P84" s="89"/>
      <c r="Q84" s="90"/>
      <c r="R84" s="90"/>
      <c r="S84" s="90"/>
      <c r="T84" s="90"/>
      <c r="U84" s="90"/>
      <c r="V84" s="90"/>
      <c r="W84" s="90"/>
    </row>
    <row r="85" spans="1:23" ht="16.5" customHeight="1">
      <c r="A85" s="96" t="s">
        <v>439</v>
      </c>
      <c r="B85" s="97" t="s">
        <v>440</v>
      </c>
      <c r="C85" s="98">
        <v>980000000</v>
      </c>
      <c r="D85" s="98">
        <v>0</v>
      </c>
      <c r="E85" s="98">
        <v>214886163</v>
      </c>
      <c r="F85" s="98">
        <v>214886163</v>
      </c>
      <c r="G85" s="98">
        <v>0</v>
      </c>
      <c r="H85" s="98">
        <v>214886163</v>
      </c>
      <c r="I85" s="98">
        <v>100</v>
      </c>
      <c r="J85" s="98">
        <f t="shared" si="1"/>
        <v>4.4594796015071044E-4</v>
      </c>
      <c r="K85" s="122"/>
      <c r="L85"/>
      <c r="M85" s="89"/>
      <c r="N85" s="89"/>
      <c r="O85"/>
      <c r="P85" s="89"/>
      <c r="Q85" s="90"/>
      <c r="R85" s="90"/>
      <c r="S85" s="90"/>
      <c r="T85" s="90"/>
      <c r="U85" s="90"/>
      <c r="V85" s="90"/>
      <c r="W85" s="90"/>
    </row>
    <row r="86" spans="1:23" ht="16.5" customHeight="1">
      <c r="A86" s="96" t="s">
        <v>441</v>
      </c>
      <c r="B86" s="97" t="s">
        <v>442</v>
      </c>
      <c r="C86" s="98">
        <v>107498050223</v>
      </c>
      <c r="D86" s="98">
        <v>0</v>
      </c>
      <c r="E86" s="98">
        <v>107498050223</v>
      </c>
      <c r="F86" s="98">
        <v>159804679606.04001</v>
      </c>
      <c r="G86" s="98">
        <v>20067722090.110001</v>
      </c>
      <c r="H86" s="98">
        <v>179872401696.14999</v>
      </c>
      <c r="I86" s="98">
        <v>167.33</v>
      </c>
      <c r="J86" s="98">
        <f t="shared" si="1"/>
        <v>0.37328476391384624</v>
      </c>
      <c r="K86" s="122"/>
      <c r="L86"/>
      <c r="M86" s="89"/>
      <c r="N86" s="89"/>
      <c r="O86" s="89"/>
      <c r="P86" s="89"/>
      <c r="Q86" s="90"/>
      <c r="R86" s="90"/>
      <c r="S86" s="90"/>
      <c r="T86" s="90"/>
      <c r="U86" s="90"/>
      <c r="V86" s="90"/>
      <c r="W86" s="90"/>
    </row>
    <row r="87" spans="1:23" ht="16.5" customHeight="1">
      <c r="A87" s="96" t="s">
        <v>443</v>
      </c>
      <c r="B87" s="97" t="s">
        <v>444</v>
      </c>
      <c r="C87" s="98">
        <v>0</v>
      </c>
      <c r="D87" s="98">
        <v>0</v>
      </c>
      <c r="E87" s="98">
        <v>0</v>
      </c>
      <c r="F87" s="98">
        <v>2270821.2799999998</v>
      </c>
      <c r="G87" s="98">
        <v>172082.21</v>
      </c>
      <c r="H87" s="98">
        <v>2442903.4900000002</v>
      </c>
      <c r="I87" s="98">
        <v>0</v>
      </c>
      <c r="J87" s="98">
        <f t="shared" si="1"/>
        <v>5.069697429566703E-6</v>
      </c>
      <c r="K87" s="122"/>
      <c r="L87"/>
      <c r="M87" s="89"/>
      <c r="N87" s="89"/>
      <c r="O87" s="89"/>
      <c r="P87" s="89"/>
      <c r="Q87" s="90"/>
      <c r="R87" s="90"/>
      <c r="S87" s="90"/>
      <c r="T87" s="90"/>
      <c r="U87" s="90"/>
      <c r="V87" s="90"/>
      <c r="W87" s="90"/>
    </row>
    <row r="88" spans="1:23" ht="16.5" customHeight="1">
      <c r="A88" s="96" t="s">
        <v>445</v>
      </c>
      <c r="B88" s="97" t="s">
        <v>446</v>
      </c>
      <c r="C88" s="98">
        <v>0</v>
      </c>
      <c r="D88" s="98">
        <v>0</v>
      </c>
      <c r="E88" s="98">
        <v>0</v>
      </c>
      <c r="F88" s="98">
        <v>1306939320.72</v>
      </c>
      <c r="G88" s="98">
        <v>34239109.280000001</v>
      </c>
      <c r="H88" s="98">
        <v>1341178430</v>
      </c>
      <c r="I88" s="98">
        <v>0</v>
      </c>
      <c r="J88" s="98">
        <f t="shared" si="1"/>
        <v>2.783314554584105E-3</v>
      </c>
      <c r="K88" s="122"/>
      <c r="L88"/>
      <c r="M88" s="89"/>
      <c r="N88" s="89"/>
      <c r="O88" s="89"/>
      <c r="P88" s="89"/>
      <c r="Q88" s="90"/>
      <c r="R88" s="90"/>
      <c r="S88" s="90"/>
      <c r="T88" s="90"/>
      <c r="U88" s="90"/>
      <c r="V88" s="90"/>
      <c r="W88" s="90"/>
    </row>
    <row r="89" spans="1:23" ht="16.5" customHeight="1">
      <c r="A89" s="96" t="s">
        <v>447</v>
      </c>
      <c r="B89" s="97" t="s">
        <v>448</v>
      </c>
      <c r="C89" s="98">
        <v>0</v>
      </c>
      <c r="D89" s="98">
        <v>0</v>
      </c>
      <c r="E89" s="98">
        <v>0</v>
      </c>
      <c r="F89" s="98">
        <v>158100680.53</v>
      </c>
      <c r="G89" s="98">
        <v>38220012.450000003</v>
      </c>
      <c r="H89" s="98">
        <v>196320692.97999999</v>
      </c>
      <c r="I89" s="98">
        <v>0</v>
      </c>
      <c r="J89" s="98">
        <f t="shared" si="1"/>
        <v>4.074194975960592E-4</v>
      </c>
      <c r="K89" s="122"/>
      <c r="L89"/>
      <c r="M89" s="89"/>
      <c r="N89" s="89"/>
      <c r="O89" s="89"/>
      <c r="P89" s="89"/>
      <c r="Q89" s="90"/>
      <c r="R89" s="90"/>
      <c r="S89" s="90"/>
      <c r="T89" s="90"/>
      <c r="U89" s="90"/>
      <c r="V89" s="90"/>
      <c r="W89" s="90"/>
    </row>
    <row r="90" spans="1:23" ht="16.5" customHeight="1">
      <c r="A90" s="94" t="s">
        <v>449</v>
      </c>
      <c r="B90" s="94" t="s">
        <v>450</v>
      </c>
      <c r="C90" s="95">
        <v>0</v>
      </c>
      <c r="D90" s="95">
        <v>0</v>
      </c>
      <c r="E90" s="95">
        <v>0</v>
      </c>
      <c r="F90" s="95">
        <v>0</v>
      </c>
      <c r="G90" s="95">
        <v>0</v>
      </c>
      <c r="H90" s="95">
        <v>0</v>
      </c>
      <c r="I90" s="95">
        <v>0</v>
      </c>
      <c r="J90" s="95">
        <f t="shared" si="1"/>
        <v>0</v>
      </c>
      <c r="K90" s="122"/>
      <c r="L90"/>
      <c r="M90" s="89"/>
      <c r="N90" s="89"/>
      <c r="O90"/>
      <c r="P90"/>
      <c r="Q90" s="90"/>
      <c r="R90" s="90"/>
      <c r="S90" s="90"/>
      <c r="T90" s="90"/>
      <c r="U90" s="90"/>
      <c r="V90" s="90"/>
      <c r="W90" s="90"/>
    </row>
    <row r="91" spans="1:23" ht="16.5" customHeight="1">
      <c r="A91" s="96" t="s">
        <v>451</v>
      </c>
      <c r="B91" s="97" t="s">
        <v>452</v>
      </c>
      <c r="C91" s="98">
        <v>0</v>
      </c>
      <c r="D91" s="98">
        <v>0</v>
      </c>
      <c r="E91" s="98">
        <v>0</v>
      </c>
      <c r="F91" s="98">
        <v>0</v>
      </c>
      <c r="G91" s="98">
        <v>0</v>
      </c>
      <c r="H91" s="98">
        <v>0</v>
      </c>
      <c r="I91" s="98">
        <v>0</v>
      </c>
      <c r="J91" s="98">
        <f t="shared" si="1"/>
        <v>0</v>
      </c>
      <c r="K91" s="122"/>
      <c r="L91"/>
      <c r="M91" s="89"/>
      <c r="N91" s="89"/>
      <c r="O91"/>
      <c r="P91"/>
      <c r="Q91" s="90"/>
      <c r="R91" s="90"/>
      <c r="S91" s="90"/>
      <c r="T91" s="90"/>
      <c r="U91" s="90"/>
      <c r="V91" s="90"/>
      <c r="W91" s="90"/>
    </row>
    <row r="92" spans="1:23" ht="16.5" customHeight="1">
      <c r="A92" s="92" t="s">
        <v>453</v>
      </c>
      <c r="B92" s="92" t="s">
        <v>454</v>
      </c>
      <c r="C92" s="93">
        <v>0</v>
      </c>
      <c r="D92" s="93">
        <v>0</v>
      </c>
      <c r="E92" s="93">
        <v>0</v>
      </c>
      <c r="F92" s="93">
        <v>0</v>
      </c>
      <c r="G92" s="93">
        <v>0</v>
      </c>
      <c r="H92" s="93">
        <v>0</v>
      </c>
      <c r="I92" s="93">
        <v>0</v>
      </c>
      <c r="J92" s="93">
        <f t="shared" si="1"/>
        <v>0</v>
      </c>
      <c r="K92" s="122"/>
      <c r="L92"/>
      <c r="M92" s="89"/>
      <c r="N92" s="89"/>
      <c r="O92"/>
      <c r="P92"/>
      <c r="Q92" s="90"/>
      <c r="R92" s="90"/>
      <c r="S92" s="90"/>
      <c r="T92" s="90"/>
      <c r="U92" s="90"/>
      <c r="V92" s="90"/>
      <c r="W92" s="90"/>
    </row>
    <row r="93" spans="1:23" ht="16.5" customHeight="1">
      <c r="A93" s="94" t="s">
        <v>455</v>
      </c>
      <c r="B93" s="94" t="s">
        <v>456</v>
      </c>
      <c r="C93" s="95">
        <v>0</v>
      </c>
      <c r="D93" s="95">
        <v>0</v>
      </c>
      <c r="E93" s="95">
        <v>0</v>
      </c>
      <c r="F93" s="95">
        <v>0</v>
      </c>
      <c r="G93" s="95">
        <v>0</v>
      </c>
      <c r="H93" s="95">
        <v>0</v>
      </c>
      <c r="I93" s="95">
        <v>0</v>
      </c>
      <c r="J93" s="95">
        <f t="shared" si="1"/>
        <v>0</v>
      </c>
      <c r="K93" s="122"/>
      <c r="L93"/>
      <c r="M93" s="89"/>
      <c r="N93" s="89"/>
      <c r="O93"/>
      <c r="P93"/>
      <c r="Q93" s="90"/>
      <c r="R93" s="90"/>
      <c r="S93" s="90"/>
      <c r="T93" s="90"/>
      <c r="U93" s="90"/>
      <c r="V93" s="90"/>
      <c r="W93" s="90"/>
    </row>
    <row r="94" spans="1:23" ht="16.5" customHeight="1">
      <c r="A94" s="92" t="s">
        <v>457</v>
      </c>
      <c r="B94" s="92" t="s">
        <v>458</v>
      </c>
      <c r="C94" s="93">
        <v>0</v>
      </c>
      <c r="D94" s="93">
        <v>0</v>
      </c>
      <c r="E94" s="93">
        <v>0</v>
      </c>
      <c r="F94" s="93">
        <v>9011814959.4400005</v>
      </c>
      <c r="G94" s="93">
        <v>1309231920.3399999</v>
      </c>
      <c r="H94" s="93">
        <v>10321046879.780001</v>
      </c>
      <c r="I94" s="93">
        <v>0</v>
      </c>
      <c r="J94" s="93">
        <f t="shared" si="1"/>
        <v>2.141901432088834E-2</v>
      </c>
      <c r="K94" s="122"/>
      <c r="L94"/>
      <c r="M94" s="89"/>
      <c r="N94" s="89"/>
      <c r="O94" s="89"/>
      <c r="P94" s="89"/>
      <c r="Q94" s="90"/>
      <c r="R94" s="90"/>
      <c r="S94" s="90"/>
      <c r="T94" s="90"/>
      <c r="U94" s="90"/>
      <c r="V94" s="90"/>
      <c r="W94" s="90"/>
    </row>
    <row r="95" spans="1:23" ht="16.5" customHeight="1">
      <c r="A95" s="94" t="s">
        <v>459</v>
      </c>
      <c r="B95" s="94" t="s">
        <v>460</v>
      </c>
      <c r="C95" s="95">
        <v>0</v>
      </c>
      <c r="D95" s="95">
        <v>0</v>
      </c>
      <c r="E95" s="95">
        <v>0</v>
      </c>
      <c r="F95" s="95">
        <v>9011814959.4400005</v>
      </c>
      <c r="G95" s="95">
        <v>1309231920.3399999</v>
      </c>
      <c r="H95" s="95">
        <v>10321046879.780001</v>
      </c>
      <c r="I95" s="95">
        <v>0</v>
      </c>
      <c r="J95" s="95">
        <f t="shared" si="1"/>
        <v>2.141901432088834E-2</v>
      </c>
      <c r="K95" s="122"/>
      <c r="L95"/>
      <c r="M95" s="89"/>
      <c r="N95" s="89"/>
      <c r="O95" s="89"/>
      <c r="P95" s="89"/>
      <c r="Q95" s="90"/>
      <c r="R95" s="90"/>
      <c r="S95" s="90"/>
      <c r="T95" s="90"/>
      <c r="U95" s="90"/>
      <c r="V95" s="90"/>
      <c r="W95" s="90"/>
    </row>
    <row r="96" spans="1:23" ht="16.5" customHeight="1">
      <c r="A96" s="105" t="s">
        <v>461</v>
      </c>
      <c r="B96" s="106" t="s">
        <v>462</v>
      </c>
      <c r="C96" s="107">
        <v>188404833385</v>
      </c>
      <c r="D96" s="107">
        <v>0</v>
      </c>
      <c r="E96" s="107">
        <v>1509455862759</v>
      </c>
      <c r="F96" s="107">
        <v>103497260515.94</v>
      </c>
      <c r="G96" s="107">
        <v>8765656801.7600002</v>
      </c>
      <c r="H96" s="107">
        <v>112262917317.7</v>
      </c>
      <c r="I96" s="107">
        <v>7.44</v>
      </c>
      <c r="J96" s="107">
        <f t="shared" si="1"/>
        <v>0.23297646660662921</v>
      </c>
      <c r="K96" s="122"/>
      <c r="L96"/>
      <c r="M96" s="89"/>
      <c r="N96" s="89"/>
      <c r="O96" s="89"/>
      <c r="P96" s="89"/>
      <c r="Q96" s="90"/>
      <c r="R96" s="90"/>
      <c r="S96" s="90"/>
      <c r="T96" s="90"/>
      <c r="U96" s="90"/>
      <c r="V96" s="90"/>
      <c r="W96" s="90"/>
    </row>
    <row r="97" spans="1:23" ht="16.5" customHeight="1">
      <c r="A97" s="108" t="s">
        <v>463</v>
      </c>
      <c r="B97" s="92" t="s">
        <v>464</v>
      </c>
      <c r="C97" s="93">
        <v>188404833385</v>
      </c>
      <c r="D97" s="93">
        <v>0</v>
      </c>
      <c r="E97" s="93">
        <v>1509455862759</v>
      </c>
      <c r="F97" s="93">
        <v>103497260515.94</v>
      </c>
      <c r="G97" s="93">
        <v>8765656801.7600002</v>
      </c>
      <c r="H97" s="93">
        <v>112262917317.7</v>
      </c>
      <c r="I97" s="93">
        <v>7.44</v>
      </c>
      <c r="J97" s="93">
        <f t="shared" si="1"/>
        <v>0.23297646660662921</v>
      </c>
      <c r="K97" s="122"/>
      <c r="L97"/>
      <c r="M97" s="89"/>
      <c r="N97" s="89"/>
      <c r="O97" s="89"/>
      <c r="P97" s="89"/>
      <c r="Q97" s="90"/>
      <c r="R97" s="90"/>
      <c r="S97" s="90"/>
      <c r="T97" s="90"/>
      <c r="U97" s="90"/>
      <c r="V97" s="90"/>
      <c r="W97" s="90"/>
    </row>
    <row r="98" spans="1:23" ht="16.5" customHeight="1">
      <c r="A98" s="94" t="s">
        <v>465</v>
      </c>
      <c r="B98" s="94" t="s">
        <v>466</v>
      </c>
      <c r="C98" s="95">
        <v>0</v>
      </c>
      <c r="D98" s="95">
        <v>0</v>
      </c>
      <c r="E98" s="95">
        <v>0</v>
      </c>
      <c r="F98" s="95">
        <v>0</v>
      </c>
      <c r="G98" s="95">
        <v>0</v>
      </c>
      <c r="H98" s="95">
        <v>0</v>
      </c>
      <c r="I98" s="95">
        <v>0</v>
      </c>
      <c r="J98" s="95">
        <f t="shared" si="1"/>
        <v>0</v>
      </c>
      <c r="K98" s="122"/>
      <c r="L98"/>
      <c r="M98" s="89"/>
      <c r="N98" s="89"/>
      <c r="O98"/>
      <c r="P98"/>
      <c r="Q98" s="90"/>
      <c r="R98" s="90"/>
      <c r="S98" s="90"/>
      <c r="T98" s="90"/>
      <c r="U98" s="90"/>
      <c r="V98" s="90"/>
      <c r="W98" s="90"/>
    </row>
    <row r="99" spans="1:23" ht="16.5" customHeight="1">
      <c r="A99" s="94" t="s">
        <v>467</v>
      </c>
      <c r="B99" s="94" t="s">
        <v>468</v>
      </c>
      <c r="C99" s="95">
        <v>0</v>
      </c>
      <c r="D99" s="95">
        <v>0</v>
      </c>
      <c r="E99" s="95">
        <v>5593000000</v>
      </c>
      <c r="F99" s="95">
        <v>5592137644.2600002</v>
      </c>
      <c r="G99" s="95">
        <v>0</v>
      </c>
      <c r="H99" s="95">
        <v>5592137644.2600002</v>
      </c>
      <c r="I99" s="95">
        <v>99.98</v>
      </c>
      <c r="J99" s="95">
        <f t="shared" si="1"/>
        <v>1.160522548555044E-2</v>
      </c>
      <c r="K99" s="122"/>
      <c r="L99"/>
      <c r="M99" s="89"/>
      <c r="N99" s="89"/>
      <c r="O99"/>
      <c r="P99" s="89"/>
      <c r="Q99" s="90"/>
      <c r="R99" s="90"/>
      <c r="S99" s="90"/>
      <c r="T99" s="90"/>
      <c r="U99" s="90"/>
      <c r="V99" s="90"/>
      <c r="W99" s="90"/>
    </row>
    <row r="100" spans="1:23" ht="16.5" customHeight="1">
      <c r="A100" s="94" t="s">
        <v>469</v>
      </c>
      <c r="B100" s="94" t="s">
        <v>470</v>
      </c>
      <c r="C100" s="95">
        <v>188404833385</v>
      </c>
      <c r="D100" s="95">
        <v>0</v>
      </c>
      <c r="E100" s="95">
        <v>276708405259</v>
      </c>
      <c r="F100" s="95">
        <v>81473221393.679993</v>
      </c>
      <c r="G100" s="95">
        <v>8765656801.7600002</v>
      </c>
      <c r="H100" s="95">
        <v>90238878195.440002</v>
      </c>
      <c r="I100" s="95">
        <v>32.61</v>
      </c>
      <c r="J100" s="95">
        <f t="shared" si="1"/>
        <v>0.18727052079916792</v>
      </c>
      <c r="K100" s="122"/>
      <c r="L100"/>
      <c r="M100" s="89"/>
      <c r="N100" s="89"/>
      <c r="O100"/>
      <c r="P100" s="89"/>
      <c r="Q100" s="90"/>
      <c r="R100" s="90"/>
      <c r="S100" s="90"/>
      <c r="T100" s="90"/>
      <c r="U100" s="90"/>
      <c r="V100" s="90"/>
      <c r="W100" s="90"/>
    </row>
    <row r="101" spans="1:23" ht="16.5" customHeight="1">
      <c r="A101" s="94" t="s">
        <v>471</v>
      </c>
      <c r="B101" s="94" t="s">
        <v>472</v>
      </c>
      <c r="C101" s="95">
        <v>0</v>
      </c>
      <c r="D101" s="95">
        <v>0</v>
      </c>
      <c r="E101" s="95">
        <v>407487457500</v>
      </c>
      <c r="F101" s="95">
        <v>16431901478</v>
      </c>
      <c r="G101" s="95">
        <v>0</v>
      </c>
      <c r="H101" s="95">
        <v>16431901478</v>
      </c>
      <c r="I101" s="95">
        <v>4.03</v>
      </c>
      <c r="J101" s="95">
        <f t="shared" si="1"/>
        <v>3.4100720321910839E-2</v>
      </c>
      <c r="K101" s="122"/>
      <c r="L101"/>
      <c r="M101" s="89"/>
      <c r="N101" s="89"/>
      <c r="O101" s="89"/>
      <c r="P101" s="89"/>
      <c r="Q101" s="90"/>
      <c r="R101" s="90"/>
      <c r="S101" s="90"/>
      <c r="T101" s="90"/>
      <c r="U101" s="90"/>
      <c r="V101" s="90"/>
      <c r="W101" s="90"/>
    </row>
    <row r="102" spans="1:23" ht="16.5" customHeight="1">
      <c r="A102" s="94" t="s">
        <v>473</v>
      </c>
      <c r="B102" s="94" t="s">
        <v>474</v>
      </c>
      <c r="C102" s="95">
        <v>0</v>
      </c>
      <c r="D102" s="95">
        <v>0</v>
      </c>
      <c r="E102" s="95">
        <v>819667000000</v>
      </c>
      <c r="F102" s="95">
        <v>0</v>
      </c>
      <c r="G102" s="95">
        <v>0</v>
      </c>
      <c r="H102" s="95">
        <v>0</v>
      </c>
      <c r="I102" s="95">
        <v>0</v>
      </c>
      <c r="J102" s="95">
        <f t="shared" si="1"/>
        <v>0</v>
      </c>
      <c r="K102" s="122"/>
      <c r="L102"/>
      <c r="M102" s="89"/>
      <c r="N102" s="89"/>
      <c r="O102"/>
      <c r="P102"/>
      <c r="Q102" s="90"/>
      <c r="R102" s="90"/>
      <c r="S102" s="90"/>
      <c r="T102" s="90"/>
      <c r="U102" s="90"/>
      <c r="V102" s="90"/>
      <c r="W102" s="90"/>
    </row>
    <row r="103" spans="1:23" ht="16.5" customHeight="1">
      <c r="A103" s="105" t="s">
        <v>475</v>
      </c>
      <c r="B103" s="106" t="s">
        <v>476</v>
      </c>
      <c r="C103" s="107">
        <v>12589417601</v>
      </c>
      <c r="D103" s="107">
        <v>0</v>
      </c>
      <c r="E103" s="107">
        <v>12589417601</v>
      </c>
      <c r="F103" s="107">
        <v>0</v>
      </c>
      <c r="G103" s="107">
        <v>0</v>
      </c>
      <c r="H103" s="107">
        <v>0</v>
      </c>
      <c r="I103" s="107">
        <v>0</v>
      </c>
      <c r="J103" s="107">
        <f t="shared" si="1"/>
        <v>0</v>
      </c>
      <c r="K103" s="122"/>
      <c r="L103"/>
      <c r="M103" s="89"/>
      <c r="N103" s="89"/>
      <c r="O103"/>
      <c r="P103"/>
      <c r="Q103" s="90"/>
      <c r="R103" s="90"/>
      <c r="S103" s="90"/>
      <c r="T103" s="90"/>
      <c r="U103" s="90"/>
      <c r="V103" s="90"/>
      <c r="W103" s="90"/>
    </row>
    <row r="104" spans="1:23" ht="16.5" customHeight="1">
      <c r="A104" s="92" t="s">
        <v>477</v>
      </c>
      <c r="B104" s="92" t="s">
        <v>478</v>
      </c>
      <c r="C104" s="93">
        <v>12589417601</v>
      </c>
      <c r="D104" s="93">
        <v>0</v>
      </c>
      <c r="E104" s="93">
        <v>12589417601</v>
      </c>
      <c r="F104" s="93">
        <v>0</v>
      </c>
      <c r="G104" s="93">
        <v>0</v>
      </c>
      <c r="H104" s="93">
        <v>0</v>
      </c>
      <c r="I104" s="93">
        <v>0</v>
      </c>
      <c r="J104" s="93">
        <f t="shared" si="1"/>
        <v>0</v>
      </c>
      <c r="K104" s="122"/>
      <c r="L104"/>
      <c r="M104" s="89"/>
      <c r="N104" s="89"/>
      <c r="O104"/>
      <c r="P104"/>
      <c r="Q104" s="90"/>
      <c r="R104" s="90"/>
      <c r="S104" s="90"/>
      <c r="T104" s="90"/>
      <c r="U104" s="90"/>
      <c r="V104" s="90"/>
      <c r="W104" s="90"/>
    </row>
    <row r="105" spans="1:23" ht="16.5" customHeight="1">
      <c r="A105" s="94" t="s">
        <v>479</v>
      </c>
      <c r="B105" s="94" t="s">
        <v>480</v>
      </c>
      <c r="C105" s="95">
        <v>12589417601</v>
      </c>
      <c r="D105" s="95">
        <v>0</v>
      </c>
      <c r="E105" s="95">
        <v>12589417601</v>
      </c>
      <c r="F105" s="95">
        <v>0</v>
      </c>
      <c r="G105" s="95">
        <v>0</v>
      </c>
      <c r="H105" s="95">
        <v>0</v>
      </c>
      <c r="I105" s="95">
        <v>0</v>
      </c>
      <c r="J105" s="95">
        <f t="shared" si="1"/>
        <v>0</v>
      </c>
      <c r="K105" s="122"/>
      <c r="L105"/>
      <c r="M105" s="89"/>
      <c r="N105" s="89"/>
      <c r="O105"/>
      <c r="P105"/>
      <c r="Q105" s="90"/>
      <c r="R105" s="90"/>
      <c r="S105" s="90"/>
      <c r="T105" s="90"/>
      <c r="U105" s="90"/>
      <c r="V105" s="90"/>
      <c r="W105" s="90"/>
    </row>
    <row r="106" spans="1:23" ht="16.5" customHeight="1">
      <c r="A106" s="92" t="s">
        <v>481</v>
      </c>
      <c r="B106" s="92" t="s">
        <v>482</v>
      </c>
      <c r="C106" s="93">
        <v>0</v>
      </c>
      <c r="D106" s="93">
        <v>0</v>
      </c>
      <c r="E106" s="93">
        <v>0</v>
      </c>
      <c r="F106" s="93">
        <v>0</v>
      </c>
      <c r="G106" s="93">
        <v>0</v>
      </c>
      <c r="H106" s="93">
        <v>0</v>
      </c>
      <c r="I106" s="93">
        <v>0</v>
      </c>
      <c r="J106" s="93">
        <f t="shared" si="1"/>
        <v>0</v>
      </c>
      <c r="K106" s="122"/>
      <c r="L106"/>
      <c r="M106" s="89"/>
      <c r="N106" s="89"/>
      <c r="O106"/>
      <c r="P106"/>
      <c r="Q106" s="90"/>
      <c r="R106" s="90"/>
      <c r="S106" s="90"/>
      <c r="T106" s="90"/>
      <c r="U106" s="90"/>
      <c r="V106" s="90"/>
      <c r="W106" s="90"/>
    </row>
    <row r="107" spans="1:23" ht="16.5" customHeight="1">
      <c r="A107" s="94" t="s">
        <v>483</v>
      </c>
      <c r="B107" s="94" t="s">
        <v>484</v>
      </c>
      <c r="C107" s="95">
        <v>0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95">
        <v>0</v>
      </c>
      <c r="J107" s="95">
        <f t="shared" si="1"/>
        <v>0</v>
      </c>
      <c r="K107" s="122"/>
      <c r="L107"/>
      <c r="M107" s="89"/>
      <c r="N107" s="89"/>
      <c r="O107"/>
      <c r="P107"/>
      <c r="Q107" s="90"/>
      <c r="R107" s="90"/>
      <c r="S107" s="90"/>
      <c r="T107" s="90"/>
      <c r="U107" s="90"/>
      <c r="V107" s="90"/>
      <c r="W107" s="90"/>
    </row>
    <row r="108" spans="1:23" ht="16.5" customHeight="1">
      <c r="A108" s="94" t="s">
        <v>485</v>
      </c>
      <c r="B108" s="94" t="s">
        <v>486</v>
      </c>
      <c r="C108" s="95">
        <v>0</v>
      </c>
      <c r="D108" s="95">
        <v>0</v>
      </c>
      <c r="E108" s="95">
        <v>0</v>
      </c>
      <c r="F108" s="95">
        <v>0</v>
      </c>
      <c r="G108" s="95">
        <v>0</v>
      </c>
      <c r="H108" s="95">
        <v>0</v>
      </c>
      <c r="I108" s="95">
        <v>0</v>
      </c>
      <c r="J108" s="95">
        <f t="shared" si="1"/>
        <v>0</v>
      </c>
      <c r="K108" s="122"/>
      <c r="L108"/>
      <c r="M108" s="89"/>
      <c r="N108" s="89"/>
      <c r="O108"/>
      <c r="P108"/>
      <c r="Q108" s="90"/>
      <c r="R108" s="90"/>
      <c r="S108" s="90"/>
      <c r="T108" s="90"/>
      <c r="U108" s="90"/>
      <c r="V108" s="90"/>
      <c r="W108" s="90"/>
    </row>
    <row r="109" spans="1:23" s="109" customFormat="1" ht="16.5" customHeight="1">
      <c r="A109" s="105" t="s">
        <v>487</v>
      </c>
      <c r="B109" s="106" t="s">
        <v>488</v>
      </c>
      <c r="C109" s="107">
        <v>28440174707</v>
      </c>
      <c r="D109" s="107">
        <v>0</v>
      </c>
      <c r="E109" s="107">
        <v>53440174707</v>
      </c>
      <c r="F109" s="107">
        <v>25598845757</v>
      </c>
      <c r="G109" s="107">
        <v>7149899132.9499998</v>
      </c>
      <c r="H109" s="107">
        <v>32748744889.950001</v>
      </c>
      <c r="I109" s="107">
        <v>61.28</v>
      </c>
      <c r="J109" s="107">
        <f t="shared" si="1"/>
        <v>6.7962663473912027E-2</v>
      </c>
      <c r="K109" s="122"/>
      <c r="L109"/>
      <c r="M109" s="89"/>
      <c r="N109" s="89"/>
      <c r="O109" s="89"/>
      <c r="P109" s="89"/>
      <c r="Q109" s="90"/>
      <c r="R109" s="90"/>
      <c r="S109" s="90"/>
      <c r="T109" s="90"/>
      <c r="U109" s="90"/>
      <c r="V109" s="90"/>
      <c r="W109" s="90"/>
    </row>
    <row r="110" spans="1:23" ht="16.5" customHeight="1">
      <c r="A110" s="92" t="s">
        <v>489</v>
      </c>
      <c r="B110" s="92" t="s">
        <v>490</v>
      </c>
      <c r="C110" s="93">
        <v>28440174707</v>
      </c>
      <c r="D110" s="93">
        <v>0</v>
      </c>
      <c r="E110" s="93">
        <v>53440174707</v>
      </c>
      <c r="F110" s="93">
        <v>25598845757</v>
      </c>
      <c r="G110" s="93">
        <v>7149899132.9499998</v>
      </c>
      <c r="H110" s="93">
        <v>32748744889.950001</v>
      </c>
      <c r="I110" s="93">
        <v>61.28</v>
      </c>
      <c r="J110" s="93">
        <f t="shared" si="1"/>
        <v>6.7962663473912027E-2</v>
      </c>
      <c r="K110" s="122"/>
      <c r="L110"/>
      <c r="M110" s="89"/>
      <c r="N110" s="89"/>
      <c r="O110" s="89"/>
      <c r="P110" s="89"/>
      <c r="Q110" s="90"/>
      <c r="R110" s="90"/>
      <c r="S110" s="90"/>
      <c r="T110" s="90"/>
      <c r="U110" s="90"/>
      <c r="V110" s="90"/>
      <c r="W110" s="90"/>
    </row>
    <row r="111" spans="1:23" ht="16.5" customHeight="1">
      <c r="A111" s="94" t="s">
        <v>491</v>
      </c>
      <c r="B111" s="94" t="s">
        <v>492</v>
      </c>
      <c r="C111" s="95">
        <v>5801658388</v>
      </c>
      <c r="D111" s="95">
        <v>0</v>
      </c>
      <c r="E111" s="95">
        <v>5801658388</v>
      </c>
      <c r="F111" s="95">
        <v>0</v>
      </c>
      <c r="G111" s="95">
        <v>0</v>
      </c>
      <c r="H111" s="95">
        <v>0</v>
      </c>
      <c r="I111" s="95">
        <v>0</v>
      </c>
      <c r="J111" s="95">
        <f t="shared" si="1"/>
        <v>0</v>
      </c>
      <c r="K111" s="122"/>
      <c r="L111"/>
      <c r="M111" s="89"/>
      <c r="N111" s="89"/>
      <c r="O111"/>
      <c r="P111"/>
      <c r="Q111" s="90"/>
      <c r="R111" s="90"/>
      <c r="S111" s="90"/>
      <c r="T111" s="90"/>
      <c r="U111" s="90"/>
      <c r="V111" s="90"/>
      <c r="W111" s="90"/>
    </row>
    <row r="112" spans="1:23" ht="16.5" customHeight="1">
      <c r="A112" s="94" t="s">
        <v>493</v>
      </c>
      <c r="B112" s="94" t="s">
        <v>494</v>
      </c>
      <c r="C112" s="95">
        <v>14399726133</v>
      </c>
      <c r="D112" s="95">
        <v>0</v>
      </c>
      <c r="E112" s="95">
        <v>14399726133</v>
      </c>
      <c r="F112" s="95">
        <v>45770109</v>
      </c>
      <c r="G112" s="95">
        <v>0</v>
      </c>
      <c r="H112" s="95">
        <v>45770109</v>
      </c>
      <c r="I112" s="95">
        <v>0.32</v>
      </c>
      <c r="J112" s="95">
        <f t="shared" si="1"/>
        <v>9.4985579617919253E-5</v>
      </c>
      <c r="K112" s="122"/>
      <c r="L112"/>
      <c r="M112" s="89"/>
      <c r="N112" s="89"/>
      <c r="O112"/>
      <c r="P112" s="89"/>
      <c r="Q112" s="90"/>
      <c r="R112" s="90"/>
      <c r="S112" s="90"/>
      <c r="T112" s="90"/>
      <c r="U112" s="90"/>
      <c r="V112" s="90"/>
      <c r="W112" s="90"/>
    </row>
    <row r="113" spans="1:23" ht="16.5" customHeight="1">
      <c r="A113" s="94" t="s">
        <v>495</v>
      </c>
      <c r="B113" s="94" t="s">
        <v>496</v>
      </c>
      <c r="C113" s="95">
        <v>800000000</v>
      </c>
      <c r="D113" s="95">
        <v>0</v>
      </c>
      <c r="E113" s="95">
        <v>800000000</v>
      </c>
      <c r="F113" s="95">
        <v>0</v>
      </c>
      <c r="G113" s="95">
        <v>0</v>
      </c>
      <c r="H113" s="95">
        <v>0</v>
      </c>
      <c r="I113" s="95">
        <v>0</v>
      </c>
      <c r="J113" s="95">
        <f t="shared" si="1"/>
        <v>0</v>
      </c>
      <c r="K113" s="122"/>
      <c r="L113"/>
      <c r="M113" s="89"/>
      <c r="N113" s="89"/>
      <c r="O113"/>
      <c r="P113"/>
      <c r="Q113" s="90"/>
      <c r="R113" s="90"/>
      <c r="S113" s="90"/>
      <c r="T113" s="90"/>
      <c r="U113" s="90"/>
      <c r="V113" s="90"/>
      <c r="W113" s="90"/>
    </row>
    <row r="114" spans="1:23" ht="16.5" customHeight="1">
      <c r="A114" s="94" t="s">
        <v>497</v>
      </c>
      <c r="B114" s="94" t="s">
        <v>498</v>
      </c>
      <c r="C114" s="95">
        <v>4726237019</v>
      </c>
      <c r="D114" s="95">
        <v>0</v>
      </c>
      <c r="E114" s="95">
        <v>4726237019</v>
      </c>
      <c r="F114" s="95">
        <v>0</v>
      </c>
      <c r="G114" s="95">
        <v>0</v>
      </c>
      <c r="H114" s="95">
        <v>0</v>
      </c>
      <c r="I114" s="95">
        <v>0</v>
      </c>
      <c r="J114" s="95">
        <f t="shared" si="1"/>
        <v>0</v>
      </c>
      <c r="K114" s="122"/>
      <c r="L114"/>
      <c r="M114" s="89"/>
      <c r="N114" s="89"/>
      <c r="O114"/>
      <c r="P114"/>
      <c r="Q114" s="90"/>
      <c r="R114" s="90"/>
      <c r="S114" s="90"/>
      <c r="T114" s="90"/>
      <c r="U114" s="90"/>
      <c r="V114" s="90"/>
      <c r="W114" s="90"/>
    </row>
    <row r="115" spans="1:23" ht="16.5" customHeight="1">
      <c r="A115" s="94" t="s">
        <v>499</v>
      </c>
      <c r="B115" s="94" t="s">
        <v>500</v>
      </c>
      <c r="C115" s="95">
        <v>0</v>
      </c>
      <c r="D115" s="95">
        <v>0</v>
      </c>
      <c r="E115" s="95">
        <v>0</v>
      </c>
      <c r="F115" s="95">
        <v>0</v>
      </c>
      <c r="G115" s="95">
        <v>0</v>
      </c>
      <c r="H115" s="95">
        <v>0</v>
      </c>
      <c r="I115" s="95">
        <v>0</v>
      </c>
      <c r="J115" s="95">
        <f t="shared" si="1"/>
        <v>0</v>
      </c>
      <c r="K115" s="122"/>
      <c r="L115"/>
      <c r="M115" s="89"/>
      <c r="N115" s="89"/>
      <c r="O115"/>
      <c r="P115"/>
      <c r="Q115" s="90"/>
      <c r="R115" s="90"/>
      <c r="S115" s="90"/>
      <c r="T115" s="90"/>
      <c r="U115" s="90"/>
      <c r="V115" s="90"/>
      <c r="W115" s="90"/>
    </row>
    <row r="116" spans="1:23" ht="16.5" customHeight="1">
      <c r="A116" s="94" t="s">
        <v>501</v>
      </c>
      <c r="B116" s="94" t="s">
        <v>502</v>
      </c>
      <c r="C116" s="95">
        <v>2712553167</v>
      </c>
      <c r="D116" s="95">
        <v>0</v>
      </c>
      <c r="E116" s="95">
        <v>2712553167</v>
      </c>
      <c r="F116" s="95">
        <v>0</v>
      </c>
      <c r="G116" s="95">
        <v>0</v>
      </c>
      <c r="H116" s="95">
        <v>0</v>
      </c>
      <c r="I116" s="95">
        <v>0</v>
      </c>
      <c r="J116" s="95">
        <f t="shared" si="1"/>
        <v>0</v>
      </c>
      <c r="K116" s="122"/>
      <c r="L116"/>
      <c r="M116" s="89"/>
      <c r="N116" s="89"/>
      <c r="O116"/>
      <c r="P116"/>
      <c r="Q116" s="90"/>
      <c r="R116" s="90"/>
      <c r="S116" s="90"/>
      <c r="T116" s="90"/>
      <c r="U116" s="90"/>
      <c r="V116" s="90"/>
      <c r="W116" s="90"/>
    </row>
    <row r="117" spans="1:23" ht="16.5" customHeight="1">
      <c r="A117" s="94" t="s">
        <v>503</v>
      </c>
      <c r="B117" s="94" t="s">
        <v>59</v>
      </c>
      <c r="C117" s="95">
        <v>0</v>
      </c>
      <c r="D117" s="95">
        <v>0</v>
      </c>
      <c r="E117" s="95">
        <v>0</v>
      </c>
      <c r="F117" s="95">
        <v>0</v>
      </c>
      <c r="G117" s="95">
        <v>0</v>
      </c>
      <c r="H117" s="95">
        <v>0</v>
      </c>
      <c r="I117" s="95">
        <v>0</v>
      </c>
      <c r="J117" s="95">
        <f t="shared" si="1"/>
        <v>0</v>
      </c>
      <c r="K117" s="122"/>
      <c r="L117"/>
      <c r="M117" s="89"/>
      <c r="N117" s="89"/>
      <c r="O117"/>
      <c r="P117"/>
      <c r="Q117" s="90"/>
      <c r="R117" s="90"/>
      <c r="S117" s="90"/>
      <c r="T117" s="90"/>
      <c r="U117" s="90"/>
      <c r="V117" s="90"/>
      <c r="W117" s="90"/>
    </row>
    <row r="118" spans="1:23" ht="16.5" customHeight="1">
      <c r="A118" s="94" t="s">
        <v>504</v>
      </c>
      <c r="B118" s="94" t="s">
        <v>505</v>
      </c>
      <c r="C118" s="95">
        <v>0</v>
      </c>
      <c r="D118" s="95">
        <v>0</v>
      </c>
      <c r="E118" s="95">
        <v>25000000000</v>
      </c>
      <c r="F118" s="95">
        <v>21591930367.91</v>
      </c>
      <c r="G118" s="95">
        <v>6314165829</v>
      </c>
      <c r="H118" s="95">
        <v>27906096196.91</v>
      </c>
      <c r="I118" s="95">
        <v>111.62</v>
      </c>
      <c r="J118" s="95">
        <f t="shared" si="1"/>
        <v>5.7912833944461624E-2</v>
      </c>
      <c r="K118" s="122"/>
      <c r="L118"/>
      <c r="M118" s="89"/>
      <c r="N118" s="89"/>
      <c r="O118"/>
      <c r="P118" s="89"/>
      <c r="Q118" s="90"/>
      <c r="R118" s="90"/>
      <c r="S118" s="90"/>
      <c r="T118" s="90"/>
      <c r="U118" s="90"/>
      <c r="V118" s="90"/>
      <c r="W118" s="90"/>
    </row>
    <row r="119" spans="1:23" ht="16.5" customHeight="1">
      <c r="A119" s="94" t="s">
        <v>506</v>
      </c>
      <c r="B119" s="94" t="s">
        <v>507</v>
      </c>
      <c r="C119" s="95">
        <v>0</v>
      </c>
      <c r="D119" s="95">
        <v>0</v>
      </c>
      <c r="E119" s="95">
        <v>0</v>
      </c>
      <c r="F119" s="95">
        <v>3961145280.0900002</v>
      </c>
      <c r="G119" s="95">
        <v>835733303.95000005</v>
      </c>
      <c r="H119" s="95">
        <v>4796878584.04</v>
      </c>
      <c r="I119" s="95">
        <v>0</v>
      </c>
      <c r="J119" s="95">
        <f t="shared" si="1"/>
        <v>9.9548439498324814E-3</v>
      </c>
      <c r="K119" s="122"/>
      <c r="L119"/>
      <c r="M119" s="89"/>
      <c r="N119" s="89"/>
      <c r="O119" s="89"/>
      <c r="P119" s="89"/>
      <c r="Q119" s="90"/>
      <c r="R119" s="90"/>
      <c r="S119" s="90"/>
      <c r="T119" s="90"/>
      <c r="U119" s="90"/>
      <c r="V119" s="90"/>
      <c r="W119" s="90"/>
    </row>
    <row r="120" spans="1:23" s="90" customFormat="1" ht="16.5" customHeight="1">
      <c r="A120" s="105" t="s">
        <v>508</v>
      </c>
      <c r="B120" s="106" t="s">
        <v>509</v>
      </c>
      <c r="C120" s="107">
        <v>314824313084</v>
      </c>
      <c r="D120" s="107">
        <v>0</v>
      </c>
      <c r="E120" s="107">
        <v>289824313084</v>
      </c>
      <c r="F120" s="107">
        <v>273372389126.64001</v>
      </c>
      <c r="G120" s="107">
        <v>36591109848.029999</v>
      </c>
      <c r="H120" s="107">
        <v>309963498974.66998</v>
      </c>
      <c r="I120" s="107">
        <v>106.95</v>
      </c>
      <c r="J120" s="107">
        <f t="shared" si="1"/>
        <v>0.64325961317914593</v>
      </c>
      <c r="K120" s="122"/>
      <c r="L120"/>
      <c r="M120" s="89"/>
      <c r="N120" s="89"/>
      <c r="O120" s="89"/>
      <c r="P120" s="89"/>
    </row>
    <row r="121" spans="1:23" s="90" customFormat="1" ht="16.5" customHeight="1">
      <c r="A121" s="92" t="s">
        <v>510</v>
      </c>
      <c r="B121" s="92" t="s">
        <v>511</v>
      </c>
      <c r="C121" s="93">
        <v>71704646183</v>
      </c>
      <c r="D121" s="93">
        <v>0</v>
      </c>
      <c r="E121" s="93">
        <v>71704646183</v>
      </c>
      <c r="F121" s="93">
        <v>33130641694.540001</v>
      </c>
      <c r="G121" s="93">
        <v>384166684.88999999</v>
      </c>
      <c r="H121" s="93">
        <v>33514808379.43</v>
      </c>
      <c r="I121" s="93">
        <v>46.74</v>
      </c>
      <c r="J121" s="93">
        <f t="shared" si="1"/>
        <v>6.9552456160933668E-2</v>
      </c>
      <c r="K121" s="122"/>
      <c r="L121"/>
      <c r="M121" s="89"/>
      <c r="N121" s="89"/>
      <c r="O121" s="89"/>
      <c r="P121" s="89"/>
    </row>
    <row r="122" spans="1:23" ht="16.5" customHeight="1">
      <c r="A122" s="92" t="s">
        <v>512</v>
      </c>
      <c r="B122" s="92" t="s">
        <v>513</v>
      </c>
      <c r="C122" s="93">
        <v>0</v>
      </c>
      <c r="D122" s="93">
        <v>0</v>
      </c>
      <c r="E122" s="93">
        <v>0</v>
      </c>
      <c r="F122" s="93">
        <v>0</v>
      </c>
      <c r="G122" s="93">
        <v>0</v>
      </c>
      <c r="H122" s="93">
        <v>0</v>
      </c>
      <c r="I122" s="93">
        <v>0</v>
      </c>
      <c r="J122" s="93">
        <f t="shared" si="1"/>
        <v>0</v>
      </c>
      <c r="K122" s="122"/>
      <c r="L122"/>
      <c r="M122" s="89"/>
      <c r="N122" s="89"/>
      <c r="O122"/>
      <c r="P122"/>
      <c r="Q122" s="90"/>
      <c r="R122" s="90"/>
      <c r="S122" s="90"/>
      <c r="T122" s="90"/>
      <c r="U122" s="90"/>
      <c r="V122" s="90"/>
      <c r="W122" s="90"/>
    </row>
    <row r="123" spans="1:23" s="90" customFormat="1" ht="16.5" customHeight="1">
      <c r="A123" s="92" t="s">
        <v>514</v>
      </c>
      <c r="B123" s="92" t="s">
        <v>515</v>
      </c>
      <c r="C123" s="93">
        <v>114662276422</v>
      </c>
      <c r="D123" s="93">
        <v>0</v>
      </c>
      <c r="E123" s="93">
        <v>114662276422</v>
      </c>
      <c r="F123" s="93">
        <v>171430045494.81</v>
      </c>
      <c r="G123" s="93">
        <v>22429215845.209999</v>
      </c>
      <c r="H123" s="93">
        <v>193859261340.01999</v>
      </c>
      <c r="I123" s="93">
        <v>169.07</v>
      </c>
      <c r="J123" s="93">
        <f t="shared" si="1"/>
        <v>0.40231134915329747</v>
      </c>
      <c r="K123" s="122"/>
      <c r="L123"/>
      <c r="M123" s="89"/>
      <c r="N123" s="89"/>
      <c r="O123" s="89"/>
      <c r="P123" s="89"/>
    </row>
    <row r="124" spans="1:23" ht="16.5" customHeight="1">
      <c r="A124" s="92" t="s">
        <v>516</v>
      </c>
      <c r="B124" s="92" t="s">
        <v>517</v>
      </c>
      <c r="C124" s="93">
        <v>113841106504</v>
      </c>
      <c r="D124" s="93">
        <v>0</v>
      </c>
      <c r="E124" s="93">
        <v>88841106504</v>
      </c>
      <c r="F124" s="93">
        <v>55844417385.709999</v>
      </c>
      <c r="G124" s="93">
        <v>12309470776.799999</v>
      </c>
      <c r="H124" s="93">
        <v>68153888162.510002</v>
      </c>
      <c r="I124" s="93">
        <v>76.709999999999994</v>
      </c>
      <c r="J124" s="93">
        <f t="shared" si="1"/>
        <v>0.14143808506837635</v>
      </c>
      <c r="K124" s="122"/>
      <c r="L124"/>
      <c r="M124" s="89"/>
      <c r="N124" s="89"/>
      <c r="O124" s="89"/>
      <c r="P124" s="89"/>
      <c r="Q124" s="90"/>
      <c r="R124" s="90"/>
      <c r="S124" s="90"/>
      <c r="T124" s="90"/>
      <c r="U124" s="90"/>
      <c r="V124" s="90"/>
      <c r="W124" s="90"/>
    </row>
    <row r="125" spans="1:23" ht="16.5" customHeight="1">
      <c r="A125" s="92" t="s">
        <v>518</v>
      </c>
      <c r="B125" s="92" t="s">
        <v>519</v>
      </c>
      <c r="C125" s="93">
        <v>1402452564</v>
      </c>
      <c r="D125" s="93">
        <v>0</v>
      </c>
      <c r="E125" s="93">
        <v>1402452564</v>
      </c>
      <c r="F125" s="93">
        <v>3071496726.5900002</v>
      </c>
      <c r="G125" s="93">
        <v>667609408.09000003</v>
      </c>
      <c r="H125" s="93">
        <v>3739106134.6799998</v>
      </c>
      <c r="I125" s="93">
        <v>266.61</v>
      </c>
      <c r="J125" s="93">
        <f t="shared" si="1"/>
        <v>7.7596748448970788E-3</v>
      </c>
      <c r="K125" s="122"/>
      <c r="L125"/>
      <c r="M125" s="89"/>
      <c r="N125" s="89"/>
      <c r="O125" s="89"/>
      <c r="P125" s="89"/>
      <c r="Q125" s="90"/>
      <c r="R125" s="90"/>
      <c r="S125" s="90"/>
      <c r="T125" s="90"/>
      <c r="U125" s="90"/>
      <c r="V125" s="90"/>
      <c r="W125" s="90"/>
    </row>
    <row r="126" spans="1:23" ht="16.5" customHeight="1">
      <c r="A126" s="92" t="s">
        <v>520</v>
      </c>
      <c r="B126" s="92" t="s">
        <v>521</v>
      </c>
      <c r="C126" s="93">
        <v>1755747925</v>
      </c>
      <c r="D126" s="93">
        <v>0</v>
      </c>
      <c r="E126" s="93">
        <v>1755747925</v>
      </c>
      <c r="F126" s="93">
        <v>3462450662.3899999</v>
      </c>
      <c r="G126" s="93">
        <v>702067248.59000003</v>
      </c>
      <c r="H126" s="93">
        <v>4164517910.98</v>
      </c>
      <c r="I126" s="93">
        <v>237.19</v>
      </c>
      <c r="J126" s="93">
        <f t="shared" si="1"/>
        <v>8.6425214238323427E-3</v>
      </c>
      <c r="K126" s="122"/>
      <c r="L126"/>
      <c r="M126" s="89"/>
      <c r="N126" s="89"/>
      <c r="O126" s="89"/>
      <c r="P126" s="89"/>
      <c r="Q126" s="90"/>
      <c r="R126" s="90"/>
      <c r="S126" s="90"/>
      <c r="T126" s="90"/>
      <c r="U126" s="90"/>
      <c r="V126" s="90"/>
      <c r="W126" s="90"/>
    </row>
    <row r="127" spans="1:23" ht="16.5" customHeight="1">
      <c r="A127" s="92" t="s">
        <v>522</v>
      </c>
      <c r="B127" s="92" t="s">
        <v>523</v>
      </c>
      <c r="C127" s="93">
        <v>11064148133</v>
      </c>
      <c r="D127" s="93">
        <v>0</v>
      </c>
      <c r="E127" s="93">
        <v>11064148133</v>
      </c>
      <c r="F127" s="93">
        <v>5804883067.9300003</v>
      </c>
      <c r="G127" s="93">
        <v>98579883.450000003</v>
      </c>
      <c r="H127" s="93">
        <v>5903462951.3800001</v>
      </c>
      <c r="I127" s="93">
        <v>53.36</v>
      </c>
      <c r="J127" s="93">
        <f t="shared" si="1"/>
        <v>1.2251311225624164E-2</v>
      </c>
      <c r="K127" s="122"/>
      <c r="L127"/>
      <c r="M127" s="89"/>
      <c r="N127" s="89"/>
      <c r="O127" s="89"/>
      <c r="P127" s="89"/>
      <c r="Q127" s="90"/>
      <c r="R127" s="90"/>
      <c r="S127" s="90"/>
      <c r="T127" s="90"/>
      <c r="U127" s="90"/>
      <c r="V127" s="90"/>
      <c r="W127" s="90"/>
    </row>
    <row r="128" spans="1:23" ht="16.5" customHeight="1">
      <c r="A128" s="92" t="s">
        <v>524</v>
      </c>
      <c r="B128" s="92" t="s">
        <v>525</v>
      </c>
      <c r="C128" s="93">
        <v>393935353</v>
      </c>
      <c r="D128" s="93">
        <v>0</v>
      </c>
      <c r="E128" s="93">
        <v>393935353</v>
      </c>
      <c r="F128" s="93">
        <v>628454094.66999996</v>
      </c>
      <c r="G128" s="93">
        <v>1</v>
      </c>
      <c r="H128" s="93">
        <v>628454095.66999996</v>
      </c>
      <c r="I128" s="93">
        <v>159.53</v>
      </c>
      <c r="J128" s="93">
        <f t="shared" si="1"/>
        <v>1.3042153021848872E-3</v>
      </c>
      <c r="K128" s="122"/>
      <c r="L128"/>
      <c r="M128" s="89"/>
      <c r="N128" s="89"/>
      <c r="O128" s="89"/>
      <c r="P128" s="89"/>
      <c r="Q128" s="90"/>
      <c r="R128" s="90"/>
      <c r="S128" s="90"/>
      <c r="T128" s="90"/>
      <c r="U128" s="90"/>
      <c r="V128" s="90"/>
      <c r="W128" s="90"/>
    </row>
    <row r="129" spans="1:10">
      <c r="G129" s="91"/>
    </row>
    <row r="130" spans="1:10">
      <c r="A130" s="111"/>
      <c r="B130" s="112" t="s">
        <v>526</v>
      </c>
      <c r="C130" s="113">
        <v>87580349892000</v>
      </c>
      <c r="D130" s="113">
        <v>0</v>
      </c>
      <c r="E130" s="113">
        <v>91879343676574</v>
      </c>
      <c r="F130" s="113">
        <v>40498647418864.203</v>
      </c>
      <c r="G130" s="113">
        <v>7687729064925.0996</v>
      </c>
      <c r="H130" s="113">
        <v>48186376483789.297</v>
      </c>
      <c r="I130" s="113">
        <v>52.45</v>
      </c>
      <c r="J130" s="113">
        <f>+H130/$H$130*100</f>
        <v>100</v>
      </c>
    </row>
    <row r="132" spans="1:10">
      <c r="C132" s="114"/>
      <c r="E132" s="114"/>
      <c r="G132" s="114"/>
    </row>
  </sheetData>
  <autoFilter ref="A7:J128" xr:uid="{859981FE-0119-4019-AD9F-ABE67FBDF12C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8947-3F31-4ABD-8D1D-9C0A16ADD155}">
  <sheetPr codeName="Hoja7">
    <tabColor rgb="FFFFFF00"/>
    <pageSetUpPr fitToPage="1"/>
  </sheetPr>
  <dimension ref="A1:U146"/>
  <sheetViews>
    <sheetView view="pageBreakPreview" zoomScale="70" zoomScaleNormal="100" zoomScaleSheetLayoutView="70" workbookViewId="0">
      <pane xSplit="2" ySplit="9" topLeftCell="D132" activePane="bottomRight" state="frozen"/>
      <selection pane="topRight" activeCell="C1" sqref="C1"/>
      <selection pane="bottomLeft" activeCell="A10" sqref="A10"/>
      <selection pane="bottomRight" activeCell="J137" sqref="J137"/>
    </sheetView>
  </sheetViews>
  <sheetFormatPr baseColWidth="10" defaultRowHeight="9"/>
  <cols>
    <col min="1" max="1" width="27.7109375" style="3" customWidth="1"/>
    <col min="2" max="2" width="84" style="5" customWidth="1"/>
    <col min="3" max="3" width="31.28515625" style="14" customWidth="1"/>
    <col min="4" max="4" width="29.85546875" style="4" customWidth="1"/>
    <col min="5" max="12" width="30.42578125" style="4" customWidth="1"/>
    <col min="13" max="14" width="9.140625" style="4" customWidth="1"/>
    <col min="15" max="15" width="20.140625" style="4" customWidth="1"/>
    <col min="16" max="16" width="27.42578125" style="4" customWidth="1"/>
    <col min="17" max="17" width="27.7109375" style="4" customWidth="1"/>
    <col min="18" max="18" width="11.42578125" style="3"/>
    <col min="19" max="21" width="13.5703125" style="3" bestFit="1" customWidth="1"/>
    <col min="22" max="16384" width="11.42578125" style="3"/>
  </cols>
  <sheetData>
    <row r="1" spans="1:21" s="2" customFormat="1" ht="21" customHeight="1">
      <c r="A1" s="62"/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  <c r="N1" s="65"/>
      <c r="O1" s="66"/>
      <c r="P1" s="66"/>
      <c r="Q1" s="65"/>
    </row>
    <row r="2" spans="1:21" s="2" customFormat="1" ht="15.75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N2" s="65"/>
      <c r="O2" s="65"/>
      <c r="P2" s="65"/>
      <c r="Q2" s="65"/>
    </row>
    <row r="3" spans="1:21" s="2" customFormat="1" ht="15.75">
      <c r="A3" s="62"/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7"/>
      <c r="N3" s="67"/>
      <c r="O3" s="65"/>
      <c r="P3" s="65"/>
      <c r="Q3" s="67"/>
    </row>
    <row r="4" spans="1:21" s="2" customFormat="1" ht="15.7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7"/>
      <c r="N4" s="67"/>
      <c r="O4" s="65"/>
      <c r="P4" s="65"/>
      <c r="Q4" s="67"/>
    </row>
    <row r="5" spans="1:21" s="2" customFormat="1" ht="20.25">
      <c r="A5" s="68"/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7"/>
      <c r="N5" s="69"/>
      <c r="O5" s="65"/>
      <c r="P5" s="65"/>
      <c r="Q5" s="69">
        <f>+O35+O42</f>
        <v>88.858800079067464</v>
      </c>
    </row>
    <row r="6" spans="1:21" s="1" customFormat="1" ht="21.75" customHeight="1" thickBot="1">
      <c r="A6" s="70"/>
      <c r="B6" s="71"/>
      <c r="C6" s="71"/>
      <c r="D6" s="70"/>
      <c r="E6" s="71"/>
      <c r="F6" s="70"/>
      <c r="G6" s="71"/>
      <c r="H6" s="70"/>
      <c r="I6" s="71"/>
      <c r="J6" s="70"/>
      <c r="K6" s="71"/>
      <c r="L6" s="70"/>
      <c r="M6" s="71"/>
      <c r="N6" s="70"/>
      <c r="O6" s="71"/>
      <c r="P6" s="70"/>
      <c r="Q6" s="73">
        <f>100-Q5</f>
        <v>11.141199920932536</v>
      </c>
    </row>
    <row r="7" spans="1:21" s="61" customFormat="1" ht="35.25" customHeight="1" thickBot="1">
      <c r="A7" s="7"/>
      <c r="B7" s="8"/>
      <c r="C7" s="9"/>
      <c r="D7" s="117" t="s">
        <v>282</v>
      </c>
      <c r="E7" s="117"/>
      <c r="F7" s="118"/>
      <c r="G7" s="116" t="s">
        <v>284</v>
      </c>
      <c r="H7" s="117"/>
      <c r="I7" s="118"/>
      <c r="J7" s="116" t="s">
        <v>283</v>
      </c>
      <c r="K7" s="117"/>
      <c r="L7" s="118"/>
      <c r="M7" s="119" t="s">
        <v>4</v>
      </c>
      <c r="N7" s="120"/>
      <c r="O7" s="121"/>
      <c r="P7" s="60" t="s">
        <v>5</v>
      </c>
      <c r="Q7" s="60" t="s">
        <v>6</v>
      </c>
    </row>
    <row r="8" spans="1:21" s="59" customFormat="1" ht="35.25" customHeight="1" thickBot="1">
      <c r="A8" s="13" t="s">
        <v>85</v>
      </c>
      <c r="B8" s="10" t="s">
        <v>84</v>
      </c>
      <c r="C8" s="57" t="s">
        <v>86</v>
      </c>
      <c r="D8" s="15" t="s">
        <v>2</v>
      </c>
      <c r="E8" s="16" t="s">
        <v>3</v>
      </c>
      <c r="F8" s="16" t="s">
        <v>87</v>
      </c>
      <c r="G8" s="16" t="s">
        <v>0</v>
      </c>
      <c r="H8" s="16" t="s">
        <v>1</v>
      </c>
      <c r="I8" s="16" t="s">
        <v>88</v>
      </c>
      <c r="J8" s="15" t="s">
        <v>2</v>
      </c>
      <c r="K8" s="16" t="s">
        <v>3</v>
      </c>
      <c r="L8" s="16" t="s">
        <v>87</v>
      </c>
      <c r="M8" s="17" t="s">
        <v>1</v>
      </c>
      <c r="N8" s="18" t="s">
        <v>75</v>
      </c>
      <c r="O8" s="19" t="s">
        <v>76</v>
      </c>
      <c r="P8" s="58"/>
      <c r="Q8" s="58"/>
    </row>
    <row r="9" spans="1:21" s="6" customFormat="1" ht="12.75">
      <c r="A9" s="72" t="s">
        <v>268</v>
      </c>
      <c r="B9" s="72" t="s">
        <v>268</v>
      </c>
      <c r="C9" s="72" t="s">
        <v>268</v>
      </c>
      <c r="D9" s="72" t="s">
        <v>268</v>
      </c>
      <c r="E9" s="72" t="s">
        <v>268</v>
      </c>
      <c r="F9" s="72" t="s">
        <v>268</v>
      </c>
      <c r="G9" s="72" t="s">
        <v>268</v>
      </c>
      <c r="H9" s="72" t="s">
        <v>268</v>
      </c>
      <c r="I9" s="72" t="s">
        <v>268</v>
      </c>
      <c r="J9" s="72" t="s">
        <v>268</v>
      </c>
      <c r="K9" s="72" t="s">
        <v>268</v>
      </c>
      <c r="L9" s="72" t="s">
        <v>268</v>
      </c>
      <c r="M9" s="72" t="s">
        <v>268</v>
      </c>
      <c r="N9" s="72" t="s">
        <v>268</v>
      </c>
      <c r="O9" s="72" t="s">
        <v>268</v>
      </c>
      <c r="P9" s="72" t="s">
        <v>268</v>
      </c>
      <c r="Q9" s="72" t="s">
        <v>268</v>
      </c>
    </row>
    <row r="10" spans="1:21" s="21" customFormat="1" ht="24.75" customHeight="1">
      <c r="A10" s="27" t="s">
        <v>98</v>
      </c>
      <c r="B10" s="28" t="s">
        <v>7</v>
      </c>
      <c r="C10" s="29">
        <v>91879343676574</v>
      </c>
      <c r="D10" s="29">
        <v>88192335799512.703</v>
      </c>
      <c r="E10" s="29">
        <v>38538287977315.203</v>
      </c>
      <c r="F10" s="29">
        <v>38538287977315.203</v>
      </c>
      <c r="G10" s="29">
        <v>1117044717520.74</v>
      </c>
      <c r="H10" s="29">
        <v>7398399440222.2598</v>
      </c>
      <c r="I10" s="29">
        <v>7398399440222.2598</v>
      </c>
      <c r="J10" s="29">
        <v>89309380517033.406</v>
      </c>
      <c r="K10" s="29">
        <v>45936687417537.398</v>
      </c>
      <c r="L10" s="29">
        <v>45936687417537.398</v>
      </c>
      <c r="M10" s="29">
        <v>50</v>
      </c>
      <c r="N10" s="29">
        <v>50</v>
      </c>
      <c r="O10" s="29">
        <f>+L10/$L$144*100</f>
        <v>100</v>
      </c>
      <c r="P10" s="29">
        <v>2569963159540.5098</v>
      </c>
      <c r="Q10" s="29">
        <v>0</v>
      </c>
      <c r="R10"/>
      <c r="S10"/>
    </row>
    <row r="11" spans="1:21" s="33" customFormat="1" ht="24.75" customHeight="1">
      <c r="A11" s="30" t="s">
        <v>99</v>
      </c>
      <c r="B11" s="31" t="s">
        <v>8</v>
      </c>
      <c r="C11" s="32">
        <v>91330874975636.406</v>
      </c>
      <c r="D11" s="32">
        <v>88045739484073.703</v>
      </c>
      <c r="E11" s="32">
        <v>38458505408753.203</v>
      </c>
      <c r="F11" s="32">
        <v>38458505408753.203</v>
      </c>
      <c r="G11" s="32">
        <v>1100381478938.8201</v>
      </c>
      <c r="H11" s="32">
        <v>7363209392342.4697</v>
      </c>
      <c r="I11" s="32">
        <v>7363209392342.4697</v>
      </c>
      <c r="J11" s="32">
        <v>89146120963012.5</v>
      </c>
      <c r="K11" s="32">
        <v>45821714801095.703</v>
      </c>
      <c r="L11" s="32">
        <v>45821714801095.703</v>
      </c>
      <c r="M11" s="32">
        <v>50.17</v>
      </c>
      <c r="N11" s="32">
        <v>50.17</v>
      </c>
      <c r="O11" s="32">
        <f>+L11/$L$144*100</f>
        <v>99.749715047154666</v>
      </c>
      <c r="P11" s="32">
        <v>2184754012623.8501</v>
      </c>
      <c r="Q11" s="32">
        <v>0</v>
      </c>
      <c r="R11"/>
      <c r="S11"/>
      <c r="T11" s="21"/>
      <c r="U11" s="21"/>
    </row>
    <row r="12" spans="1:21" s="21" customFormat="1" ht="24.75" customHeight="1">
      <c r="A12" s="34" t="s">
        <v>100</v>
      </c>
      <c r="B12" s="35" t="s">
        <v>23</v>
      </c>
      <c r="C12" s="36">
        <v>280335277000</v>
      </c>
      <c r="D12" s="36">
        <v>280335277000</v>
      </c>
      <c r="E12" s="36">
        <v>38127828332.980003</v>
      </c>
      <c r="F12" s="36">
        <v>38127828332.980003</v>
      </c>
      <c r="G12" s="36">
        <v>0</v>
      </c>
      <c r="H12" s="36">
        <v>15961704082.200001</v>
      </c>
      <c r="I12" s="36">
        <v>15961704082.200001</v>
      </c>
      <c r="J12" s="36">
        <v>280335277000</v>
      </c>
      <c r="K12" s="36">
        <v>54089532415.18</v>
      </c>
      <c r="L12" s="36">
        <v>54089532415.18</v>
      </c>
      <c r="M12" s="37">
        <v>19.29</v>
      </c>
      <c r="N12" s="37">
        <v>19.29</v>
      </c>
      <c r="O12" s="37">
        <f>+L12/$L$144*100</f>
        <v>0.11774800373291625</v>
      </c>
      <c r="P12" s="37">
        <v>0</v>
      </c>
      <c r="Q12" s="37">
        <v>0</v>
      </c>
      <c r="R12"/>
      <c r="S12"/>
    </row>
    <row r="13" spans="1:21" s="21" customFormat="1" ht="15">
      <c r="A13" s="38" t="s">
        <v>101</v>
      </c>
      <c r="B13" s="39" t="s">
        <v>102</v>
      </c>
      <c r="C13" s="40">
        <v>280335277000</v>
      </c>
      <c r="D13" s="40">
        <v>280335277000</v>
      </c>
      <c r="E13" s="40">
        <v>38127828332.980003</v>
      </c>
      <c r="F13" s="40">
        <v>38127828332.980003</v>
      </c>
      <c r="G13" s="40">
        <v>0</v>
      </c>
      <c r="H13" s="40">
        <v>15961704082.200001</v>
      </c>
      <c r="I13" s="40">
        <v>15961704082.200001</v>
      </c>
      <c r="J13" s="40">
        <v>280335277000</v>
      </c>
      <c r="K13" s="40">
        <v>54089532415.18</v>
      </c>
      <c r="L13" s="40">
        <v>54089532415.18</v>
      </c>
      <c r="M13" s="41">
        <v>19.29</v>
      </c>
      <c r="N13" s="41">
        <v>19.29</v>
      </c>
      <c r="O13" s="41">
        <f t="shared" ref="O13:O74" si="0">+L13/$L$144*100</f>
        <v>0.11774800373291625</v>
      </c>
      <c r="P13" s="41">
        <v>0</v>
      </c>
      <c r="Q13" s="41">
        <v>0</v>
      </c>
      <c r="R13"/>
      <c r="S13"/>
    </row>
    <row r="14" spans="1:21" s="21" customFormat="1" ht="15">
      <c r="A14" s="42" t="s">
        <v>103</v>
      </c>
      <c r="B14" s="43" t="s">
        <v>104</v>
      </c>
      <c r="C14" s="44">
        <v>280335277000</v>
      </c>
      <c r="D14" s="44">
        <v>280335277000</v>
      </c>
      <c r="E14" s="44">
        <v>38127828332.980003</v>
      </c>
      <c r="F14" s="44">
        <v>38127828332.980003</v>
      </c>
      <c r="G14" s="44">
        <v>0</v>
      </c>
      <c r="H14" s="44">
        <v>15961704082.200001</v>
      </c>
      <c r="I14" s="44">
        <v>15961704082.200001</v>
      </c>
      <c r="J14" s="44">
        <v>280335277000</v>
      </c>
      <c r="K14" s="44">
        <v>54089532415.18</v>
      </c>
      <c r="L14" s="44">
        <v>54089532415.18</v>
      </c>
      <c r="M14" s="45">
        <v>19.29</v>
      </c>
      <c r="N14" s="45">
        <v>19.29</v>
      </c>
      <c r="O14" s="45">
        <f t="shared" si="0"/>
        <v>0.11774800373291625</v>
      </c>
      <c r="P14" s="45">
        <v>0</v>
      </c>
      <c r="Q14" s="45">
        <v>0</v>
      </c>
      <c r="R14"/>
      <c r="S14"/>
    </row>
    <row r="15" spans="1:21" s="21" customFormat="1" ht="30">
      <c r="A15" s="46" t="s">
        <v>105</v>
      </c>
      <c r="B15" s="47" t="s">
        <v>24</v>
      </c>
      <c r="C15" s="48">
        <v>280335277000</v>
      </c>
      <c r="D15" s="48">
        <v>280335277000</v>
      </c>
      <c r="E15" s="48">
        <v>38127828332.980003</v>
      </c>
      <c r="F15" s="48">
        <v>38127828332.980003</v>
      </c>
      <c r="G15" s="48">
        <v>0</v>
      </c>
      <c r="H15" s="48">
        <v>15961704082.200001</v>
      </c>
      <c r="I15" s="48">
        <v>15961704082.200001</v>
      </c>
      <c r="J15" s="48">
        <v>280335277000</v>
      </c>
      <c r="K15" s="48">
        <v>54089532415.18</v>
      </c>
      <c r="L15" s="48">
        <v>54089532415.18</v>
      </c>
      <c r="M15" s="49">
        <v>19.29</v>
      </c>
      <c r="N15" s="49">
        <v>19.29</v>
      </c>
      <c r="O15" s="49">
        <f t="shared" si="0"/>
        <v>0.11774800373291625</v>
      </c>
      <c r="P15" s="49">
        <v>0</v>
      </c>
      <c r="Q15" s="49">
        <v>0</v>
      </c>
      <c r="R15"/>
      <c r="S15"/>
    </row>
    <row r="16" spans="1:21" s="21" customFormat="1" ht="15">
      <c r="A16" s="34" t="s">
        <v>106</v>
      </c>
      <c r="B16" s="35" t="s">
        <v>260</v>
      </c>
      <c r="C16" s="36">
        <v>160556829430</v>
      </c>
      <c r="D16" s="36">
        <v>160556829430</v>
      </c>
      <c r="E16" s="36">
        <v>70187710294.75</v>
      </c>
      <c r="F16" s="36">
        <v>70187710294.75</v>
      </c>
      <c r="G16" s="36">
        <v>0</v>
      </c>
      <c r="H16" s="36">
        <v>14037542058.950001</v>
      </c>
      <c r="I16" s="36">
        <v>14037542058.950001</v>
      </c>
      <c r="J16" s="36">
        <v>160556829430</v>
      </c>
      <c r="K16" s="36">
        <v>84225252353.699997</v>
      </c>
      <c r="L16" s="36">
        <v>84225252353.699997</v>
      </c>
      <c r="M16" s="37">
        <v>52.46</v>
      </c>
      <c r="N16" s="37">
        <v>52.46</v>
      </c>
      <c r="O16" s="37">
        <f t="shared" si="0"/>
        <v>0.18335073138413774</v>
      </c>
      <c r="P16" s="37">
        <v>0</v>
      </c>
      <c r="Q16" s="37">
        <v>0</v>
      </c>
      <c r="R16"/>
      <c r="S16"/>
    </row>
    <row r="17" spans="1:19" s="21" customFormat="1" ht="15">
      <c r="A17" s="38" t="s">
        <v>261</v>
      </c>
      <c r="B17" s="39" t="s">
        <v>262</v>
      </c>
      <c r="C17" s="40">
        <v>160556829430</v>
      </c>
      <c r="D17" s="40">
        <v>160556829430</v>
      </c>
      <c r="E17" s="40">
        <v>70187710294.75</v>
      </c>
      <c r="F17" s="40">
        <v>70187710294.75</v>
      </c>
      <c r="G17" s="40">
        <v>0</v>
      </c>
      <c r="H17" s="40">
        <v>14037542058.950001</v>
      </c>
      <c r="I17" s="40">
        <v>14037542058.950001</v>
      </c>
      <c r="J17" s="40">
        <v>160556829430</v>
      </c>
      <c r="K17" s="40">
        <v>84225252353.699997</v>
      </c>
      <c r="L17" s="40">
        <v>84225252353.699997</v>
      </c>
      <c r="M17" s="41">
        <v>52.46</v>
      </c>
      <c r="N17" s="41">
        <v>52.46</v>
      </c>
      <c r="O17" s="41">
        <f t="shared" si="0"/>
        <v>0.18335073138413774</v>
      </c>
      <c r="P17" s="41">
        <v>0</v>
      </c>
      <c r="Q17" s="41">
        <v>0</v>
      </c>
      <c r="R17"/>
      <c r="S17"/>
    </row>
    <row r="18" spans="1:19" s="21" customFormat="1" ht="30">
      <c r="A18" s="42" t="s">
        <v>263</v>
      </c>
      <c r="B18" s="43" t="s">
        <v>264</v>
      </c>
      <c r="C18" s="44">
        <v>160556829430</v>
      </c>
      <c r="D18" s="44">
        <v>160556829430</v>
      </c>
      <c r="E18" s="44">
        <v>70187710294.75</v>
      </c>
      <c r="F18" s="44">
        <v>70187710294.75</v>
      </c>
      <c r="G18" s="44">
        <v>0</v>
      </c>
      <c r="H18" s="44">
        <v>14037542058.950001</v>
      </c>
      <c r="I18" s="44">
        <v>14037542058.950001</v>
      </c>
      <c r="J18" s="44">
        <v>160556829430</v>
      </c>
      <c r="K18" s="44">
        <v>84225252353.699997</v>
      </c>
      <c r="L18" s="44">
        <v>84225252353.699997</v>
      </c>
      <c r="M18" s="45">
        <v>52.46</v>
      </c>
      <c r="N18" s="45">
        <v>52.46</v>
      </c>
      <c r="O18" s="45">
        <f>+L18/$L$144*100</f>
        <v>0.18335073138413774</v>
      </c>
      <c r="P18" s="45">
        <v>0</v>
      </c>
      <c r="Q18" s="45">
        <v>0</v>
      </c>
      <c r="R18"/>
      <c r="S18"/>
    </row>
    <row r="19" spans="1:19" s="21" customFormat="1" ht="15">
      <c r="A19" s="38" t="s">
        <v>107</v>
      </c>
      <c r="B19" s="39" t="s">
        <v>9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1">
        <v>0</v>
      </c>
      <c r="N19" s="41">
        <v>0</v>
      </c>
      <c r="O19" s="41">
        <f>+L19/$L$144*100</f>
        <v>0</v>
      </c>
      <c r="P19" s="41">
        <v>0</v>
      </c>
      <c r="Q19" s="41">
        <v>0</v>
      </c>
      <c r="R19"/>
      <c r="S19"/>
    </row>
    <row r="20" spans="1:19" s="21" customFormat="1" ht="30">
      <c r="A20" s="42" t="s">
        <v>108</v>
      </c>
      <c r="B20" s="43" t="s">
        <v>10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5">
        <v>0</v>
      </c>
      <c r="N20" s="45">
        <v>0</v>
      </c>
      <c r="O20" s="45">
        <f>+L20/$L$144*100</f>
        <v>0</v>
      </c>
      <c r="P20" s="45">
        <v>0</v>
      </c>
      <c r="Q20" s="45">
        <v>0</v>
      </c>
      <c r="R20"/>
      <c r="S20"/>
    </row>
    <row r="21" spans="1:19" s="21" customFormat="1" ht="15">
      <c r="A21" s="34" t="s">
        <v>109</v>
      </c>
      <c r="B21" s="35" t="s">
        <v>11</v>
      </c>
      <c r="C21" s="36">
        <v>2650920419145</v>
      </c>
      <c r="D21" s="36">
        <v>2650920419145</v>
      </c>
      <c r="E21" s="36">
        <v>1201294608405</v>
      </c>
      <c r="F21" s="36">
        <v>1201294608405</v>
      </c>
      <c r="G21" s="36">
        <v>-11942484</v>
      </c>
      <c r="H21" s="36">
        <v>237900211037</v>
      </c>
      <c r="I21" s="36">
        <v>237900211037</v>
      </c>
      <c r="J21" s="36">
        <v>2650908476661</v>
      </c>
      <c r="K21" s="36">
        <v>1439194819442</v>
      </c>
      <c r="L21" s="36">
        <v>1439194819442</v>
      </c>
      <c r="M21" s="37">
        <v>54.29</v>
      </c>
      <c r="N21" s="37">
        <v>54.29</v>
      </c>
      <c r="O21" s="37">
        <f t="shared" si="0"/>
        <v>3.1329965227152057</v>
      </c>
      <c r="P21" s="37">
        <v>11942484</v>
      </c>
      <c r="Q21" s="37">
        <v>0</v>
      </c>
      <c r="R21"/>
      <c r="S21"/>
    </row>
    <row r="22" spans="1:19" s="21" customFormat="1" ht="15">
      <c r="A22" s="38" t="s">
        <v>110</v>
      </c>
      <c r="B22" s="39" t="s">
        <v>12</v>
      </c>
      <c r="C22" s="40">
        <v>2650920419145</v>
      </c>
      <c r="D22" s="40">
        <v>2650920419145</v>
      </c>
      <c r="E22" s="40">
        <v>1201294608405</v>
      </c>
      <c r="F22" s="40">
        <v>1201294608405</v>
      </c>
      <c r="G22" s="40">
        <v>-11942484</v>
      </c>
      <c r="H22" s="40">
        <v>237900211037</v>
      </c>
      <c r="I22" s="40">
        <v>237900211037</v>
      </c>
      <c r="J22" s="40">
        <v>2650908476661</v>
      </c>
      <c r="K22" s="40">
        <v>1439194819442</v>
      </c>
      <c r="L22" s="40">
        <v>1439194819442</v>
      </c>
      <c r="M22" s="41">
        <v>54.29</v>
      </c>
      <c r="N22" s="41">
        <v>54.29</v>
      </c>
      <c r="O22" s="41">
        <f t="shared" si="0"/>
        <v>3.1329965227152057</v>
      </c>
      <c r="P22" s="41">
        <v>11942484</v>
      </c>
      <c r="Q22" s="41">
        <v>0</v>
      </c>
      <c r="R22"/>
      <c r="S22"/>
    </row>
    <row r="23" spans="1:19" s="21" customFormat="1" ht="15">
      <c r="A23" s="42" t="s">
        <v>111</v>
      </c>
      <c r="B23" s="43" t="s">
        <v>13</v>
      </c>
      <c r="C23" s="44">
        <v>2644181343393</v>
      </c>
      <c r="D23" s="44">
        <v>2644181343393</v>
      </c>
      <c r="E23" s="44">
        <v>1199568826527</v>
      </c>
      <c r="F23" s="44">
        <v>1199568826527</v>
      </c>
      <c r="G23" s="44">
        <v>-11942484</v>
      </c>
      <c r="H23" s="44">
        <v>237850270177</v>
      </c>
      <c r="I23" s="44">
        <v>237850270177</v>
      </c>
      <c r="J23" s="44">
        <v>2644169400909</v>
      </c>
      <c r="K23" s="44">
        <v>1437419096704</v>
      </c>
      <c r="L23" s="44">
        <v>1437419096704</v>
      </c>
      <c r="M23" s="45">
        <v>54.36</v>
      </c>
      <c r="N23" s="45">
        <v>54.36</v>
      </c>
      <c r="O23" s="45">
        <f t="shared" si="0"/>
        <v>3.1291309354518932</v>
      </c>
      <c r="P23" s="45">
        <v>11942484</v>
      </c>
      <c r="Q23" s="45">
        <v>0</v>
      </c>
      <c r="R23"/>
      <c r="S23"/>
    </row>
    <row r="24" spans="1:19" s="21" customFormat="1" ht="15">
      <c r="A24" s="46" t="s">
        <v>112</v>
      </c>
      <c r="B24" s="47" t="s">
        <v>14</v>
      </c>
      <c r="C24" s="48">
        <v>1608789538781</v>
      </c>
      <c r="D24" s="48">
        <v>1608789538781</v>
      </c>
      <c r="E24" s="48">
        <v>657830096049</v>
      </c>
      <c r="F24" s="48">
        <v>657830096049</v>
      </c>
      <c r="G24" s="48">
        <v>-11942484</v>
      </c>
      <c r="H24" s="48">
        <v>127812246785</v>
      </c>
      <c r="I24" s="48">
        <v>127812246785</v>
      </c>
      <c r="J24" s="48">
        <v>1608777596297</v>
      </c>
      <c r="K24" s="48">
        <v>785642342834</v>
      </c>
      <c r="L24" s="48">
        <v>785642342834</v>
      </c>
      <c r="M24" s="49">
        <v>48.83</v>
      </c>
      <c r="N24" s="49">
        <v>48.83</v>
      </c>
      <c r="O24" s="49">
        <f t="shared" si="0"/>
        <v>1.7102720875211883</v>
      </c>
      <c r="P24" s="49">
        <v>11942484</v>
      </c>
      <c r="Q24" s="49">
        <v>0</v>
      </c>
      <c r="R24"/>
      <c r="S24"/>
    </row>
    <row r="25" spans="1:19" s="21" customFormat="1" ht="15">
      <c r="A25" s="50" t="s">
        <v>113</v>
      </c>
      <c r="B25" s="51" t="s">
        <v>15</v>
      </c>
      <c r="C25" s="52">
        <v>4485131</v>
      </c>
      <c r="D25" s="52">
        <v>4485131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4485131</v>
      </c>
      <c r="K25" s="52">
        <v>0</v>
      </c>
      <c r="L25" s="52">
        <v>0</v>
      </c>
      <c r="M25" s="53">
        <v>0</v>
      </c>
      <c r="N25" s="53">
        <v>0</v>
      </c>
      <c r="O25" s="53">
        <f t="shared" si="0"/>
        <v>0</v>
      </c>
      <c r="P25" s="53">
        <v>0</v>
      </c>
      <c r="Q25" s="53">
        <v>0</v>
      </c>
      <c r="R25"/>
      <c r="S25"/>
    </row>
    <row r="26" spans="1:19" s="21" customFormat="1" ht="15">
      <c r="A26" s="50" t="s">
        <v>114</v>
      </c>
      <c r="B26" s="51" t="s">
        <v>16</v>
      </c>
      <c r="C26" s="52">
        <v>1608785053650</v>
      </c>
      <c r="D26" s="52">
        <v>1608785053650</v>
      </c>
      <c r="E26" s="52">
        <v>657830096049</v>
      </c>
      <c r="F26" s="52">
        <v>657830096049</v>
      </c>
      <c r="G26" s="52">
        <v>-11942484</v>
      </c>
      <c r="H26" s="52">
        <v>127812246785</v>
      </c>
      <c r="I26" s="52">
        <v>127812246785</v>
      </c>
      <c r="J26" s="52">
        <v>1608773111166</v>
      </c>
      <c r="K26" s="52">
        <v>785642342834</v>
      </c>
      <c r="L26" s="52">
        <v>785642342834</v>
      </c>
      <c r="M26" s="53">
        <v>48.83</v>
      </c>
      <c r="N26" s="53">
        <v>48.83</v>
      </c>
      <c r="O26" s="53">
        <f t="shared" si="0"/>
        <v>1.7102720875211883</v>
      </c>
      <c r="P26" s="53">
        <v>11942484</v>
      </c>
      <c r="Q26" s="53">
        <v>0</v>
      </c>
      <c r="R26"/>
      <c r="S26"/>
    </row>
    <row r="27" spans="1:19" s="21" customFormat="1" ht="20.25" customHeight="1">
      <c r="A27" s="46" t="s">
        <v>115</v>
      </c>
      <c r="B27" s="47" t="s">
        <v>17</v>
      </c>
      <c r="C27" s="48">
        <v>1035391804612</v>
      </c>
      <c r="D27" s="48">
        <v>1035391804612</v>
      </c>
      <c r="E27" s="48">
        <v>541738730478</v>
      </c>
      <c r="F27" s="48">
        <v>541738730478</v>
      </c>
      <c r="G27" s="48">
        <v>0</v>
      </c>
      <c r="H27" s="48">
        <v>110038023392</v>
      </c>
      <c r="I27" s="48">
        <v>110038023392</v>
      </c>
      <c r="J27" s="48">
        <v>1035391804612</v>
      </c>
      <c r="K27" s="48">
        <v>651776753870</v>
      </c>
      <c r="L27" s="48">
        <v>651776753870</v>
      </c>
      <c r="M27" s="49">
        <v>62.95</v>
      </c>
      <c r="N27" s="49">
        <v>62.95</v>
      </c>
      <c r="O27" s="49">
        <f t="shared" si="0"/>
        <v>1.4188588479307045</v>
      </c>
      <c r="P27" s="49">
        <v>0</v>
      </c>
      <c r="Q27" s="49">
        <v>0</v>
      </c>
      <c r="R27"/>
      <c r="S27"/>
    </row>
    <row r="28" spans="1:19" s="21" customFormat="1" ht="20.25" customHeight="1">
      <c r="A28" s="42" t="s">
        <v>116</v>
      </c>
      <c r="B28" s="43" t="s">
        <v>18</v>
      </c>
      <c r="C28" s="44">
        <v>6739075752</v>
      </c>
      <c r="D28" s="44">
        <v>6739075752</v>
      </c>
      <c r="E28" s="44">
        <v>1725781878</v>
      </c>
      <c r="F28" s="44">
        <v>1725781878</v>
      </c>
      <c r="G28" s="44">
        <v>0</v>
      </c>
      <c r="H28" s="44">
        <v>49940860</v>
      </c>
      <c r="I28" s="44">
        <v>49940860</v>
      </c>
      <c r="J28" s="44">
        <v>6739075752</v>
      </c>
      <c r="K28" s="44">
        <v>1775722738</v>
      </c>
      <c r="L28" s="44">
        <v>1775722738</v>
      </c>
      <c r="M28" s="45">
        <v>26.35</v>
      </c>
      <c r="N28" s="45">
        <v>26.35</v>
      </c>
      <c r="O28" s="45">
        <f t="shared" si="0"/>
        <v>3.865587263312497E-3</v>
      </c>
      <c r="P28" s="45">
        <v>0</v>
      </c>
      <c r="Q28" s="45">
        <v>0</v>
      </c>
      <c r="R28"/>
      <c r="S28"/>
    </row>
    <row r="29" spans="1:19" s="21" customFormat="1" ht="20.25" customHeight="1">
      <c r="A29" s="34" t="s">
        <v>117</v>
      </c>
      <c r="B29" s="35" t="s">
        <v>19</v>
      </c>
      <c r="C29" s="36">
        <v>40000000000</v>
      </c>
      <c r="D29" s="36">
        <v>12420446021.34</v>
      </c>
      <c r="E29" s="36">
        <v>12420446021.34</v>
      </c>
      <c r="F29" s="36">
        <v>12420446021.34</v>
      </c>
      <c r="G29" s="36">
        <v>10963959720.389999</v>
      </c>
      <c r="H29" s="36">
        <v>10963959720.389999</v>
      </c>
      <c r="I29" s="36">
        <v>10963959720.389999</v>
      </c>
      <c r="J29" s="36">
        <v>23384405741.73</v>
      </c>
      <c r="K29" s="36">
        <v>23384405741.73</v>
      </c>
      <c r="L29" s="36">
        <v>23384405741.73</v>
      </c>
      <c r="M29" s="37">
        <v>58.46</v>
      </c>
      <c r="N29" s="37">
        <v>58.46</v>
      </c>
      <c r="O29" s="37">
        <f t="shared" si="0"/>
        <v>5.0905729290359011E-2</v>
      </c>
      <c r="P29" s="37">
        <v>16615594258.27</v>
      </c>
      <c r="Q29" s="37">
        <v>0</v>
      </c>
      <c r="R29"/>
      <c r="S29"/>
    </row>
    <row r="30" spans="1:19" s="21" customFormat="1" ht="16.5" customHeight="1">
      <c r="A30" s="38" t="s">
        <v>118</v>
      </c>
      <c r="B30" s="39" t="s">
        <v>20</v>
      </c>
      <c r="C30" s="40">
        <v>40000000000</v>
      </c>
      <c r="D30" s="40">
        <v>12420446021.34</v>
      </c>
      <c r="E30" s="40">
        <v>12420446021.34</v>
      </c>
      <c r="F30" s="40">
        <v>12420446021.34</v>
      </c>
      <c r="G30" s="40">
        <v>10963959720.389999</v>
      </c>
      <c r="H30" s="40">
        <v>10963959720.389999</v>
      </c>
      <c r="I30" s="40">
        <v>10963959720.389999</v>
      </c>
      <c r="J30" s="40">
        <v>23384405741.73</v>
      </c>
      <c r="K30" s="40">
        <v>23384405741.73</v>
      </c>
      <c r="L30" s="40">
        <v>23384405741.73</v>
      </c>
      <c r="M30" s="41">
        <v>58.46</v>
      </c>
      <c r="N30" s="41">
        <v>58.46</v>
      </c>
      <c r="O30" s="41">
        <f t="shared" si="0"/>
        <v>5.0905729290359011E-2</v>
      </c>
      <c r="P30" s="41">
        <v>16615594258.27</v>
      </c>
      <c r="Q30" s="41">
        <v>0</v>
      </c>
      <c r="R30"/>
      <c r="S30"/>
    </row>
    <row r="31" spans="1:19" s="21" customFormat="1" ht="16.5" customHeight="1">
      <c r="A31" s="38" t="s">
        <v>119</v>
      </c>
      <c r="B31" s="39" t="s">
        <v>21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1">
        <v>0</v>
      </c>
      <c r="N31" s="41">
        <v>0</v>
      </c>
      <c r="O31" s="41">
        <f t="shared" si="0"/>
        <v>0</v>
      </c>
      <c r="P31" s="41">
        <v>0</v>
      </c>
      <c r="Q31" s="41">
        <v>0</v>
      </c>
      <c r="R31"/>
      <c r="S31"/>
    </row>
    <row r="32" spans="1:19" s="21" customFormat="1" ht="16.5" customHeight="1">
      <c r="A32" s="38" t="s">
        <v>120</v>
      </c>
      <c r="B32" s="39" t="s">
        <v>22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1">
        <v>0</v>
      </c>
      <c r="N32" s="41">
        <v>0</v>
      </c>
      <c r="O32" s="41">
        <f t="shared" si="0"/>
        <v>0</v>
      </c>
      <c r="P32" s="41">
        <v>0</v>
      </c>
      <c r="Q32" s="41">
        <v>0</v>
      </c>
      <c r="R32"/>
      <c r="S32"/>
    </row>
    <row r="33" spans="1:21" s="21" customFormat="1" ht="24.75" customHeight="1">
      <c r="A33" s="34" t="s">
        <v>121</v>
      </c>
      <c r="B33" s="35" t="s">
        <v>25</v>
      </c>
      <c r="C33" s="36">
        <v>88199062450061.406</v>
      </c>
      <c r="D33" s="36">
        <v>84941506512477.406</v>
      </c>
      <c r="E33" s="36">
        <v>37136474815699.102</v>
      </c>
      <c r="F33" s="36">
        <v>37136474815699.102</v>
      </c>
      <c r="G33" s="36">
        <v>1089429461702.4301</v>
      </c>
      <c r="H33" s="36">
        <v>7084345975443.9297</v>
      </c>
      <c r="I33" s="36">
        <v>7084345975443.9297</v>
      </c>
      <c r="J33" s="36">
        <v>86030935974179.797</v>
      </c>
      <c r="K33" s="36">
        <v>44220820791143.102</v>
      </c>
      <c r="L33" s="36">
        <v>44220820791143.102</v>
      </c>
      <c r="M33" s="37">
        <v>50.14</v>
      </c>
      <c r="N33" s="37">
        <v>50.14</v>
      </c>
      <c r="O33" s="37">
        <f t="shared" si="0"/>
        <v>96.264714060032063</v>
      </c>
      <c r="P33" s="37">
        <v>2168126475881.5801</v>
      </c>
      <c r="Q33" s="37">
        <v>0</v>
      </c>
      <c r="R33"/>
      <c r="S33"/>
    </row>
    <row r="34" spans="1:21" s="21" customFormat="1" ht="24.75" customHeight="1">
      <c r="A34" s="38" t="s">
        <v>122</v>
      </c>
      <c r="B34" s="39" t="s">
        <v>25</v>
      </c>
      <c r="C34" s="40">
        <v>88199062450061.406</v>
      </c>
      <c r="D34" s="40">
        <v>84941506512477.406</v>
      </c>
      <c r="E34" s="40">
        <v>37136474815699.102</v>
      </c>
      <c r="F34" s="40">
        <v>37136474815699.102</v>
      </c>
      <c r="G34" s="40">
        <v>1089429461702.4301</v>
      </c>
      <c r="H34" s="40">
        <v>7084345975443.9297</v>
      </c>
      <c r="I34" s="40">
        <v>7084345975443.9297</v>
      </c>
      <c r="J34" s="40">
        <v>86030935974179.797</v>
      </c>
      <c r="K34" s="40">
        <v>44220820791143.102</v>
      </c>
      <c r="L34" s="40">
        <v>44220820791143.102</v>
      </c>
      <c r="M34" s="41">
        <v>50.14</v>
      </c>
      <c r="N34" s="41">
        <v>50.14</v>
      </c>
      <c r="O34" s="41">
        <f t="shared" si="0"/>
        <v>96.264714060032063</v>
      </c>
      <c r="P34" s="41">
        <v>2168126475881.5801</v>
      </c>
      <c r="Q34" s="41">
        <v>0</v>
      </c>
      <c r="R34"/>
      <c r="S34"/>
    </row>
    <row r="35" spans="1:21" s="21" customFormat="1" ht="24.75" customHeight="1">
      <c r="A35" s="42" t="s">
        <v>123</v>
      </c>
      <c r="B35" s="43" t="s">
        <v>26</v>
      </c>
      <c r="C35" s="44">
        <v>41365248381848</v>
      </c>
      <c r="D35" s="44">
        <v>40703746307475</v>
      </c>
      <c r="E35" s="44">
        <v>17230962816224</v>
      </c>
      <c r="F35" s="44">
        <v>17230962816224</v>
      </c>
      <c r="G35" s="44">
        <v>660998942195</v>
      </c>
      <c r="H35" s="44">
        <v>3307918822458</v>
      </c>
      <c r="I35" s="44">
        <v>3307918822458</v>
      </c>
      <c r="J35" s="44">
        <v>41364745249670</v>
      </c>
      <c r="K35" s="44">
        <v>20538881638682</v>
      </c>
      <c r="L35" s="44">
        <v>20538881638682</v>
      </c>
      <c r="M35" s="45">
        <v>49.65</v>
      </c>
      <c r="N35" s="45">
        <v>49.65</v>
      </c>
      <c r="O35" s="45">
        <f t="shared" si="0"/>
        <v>44.711281534072491</v>
      </c>
      <c r="P35" s="45">
        <v>503132178</v>
      </c>
      <c r="Q35" s="45">
        <v>0</v>
      </c>
      <c r="R35"/>
      <c r="S35"/>
    </row>
    <row r="36" spans="1:21" s="21" customFormat="1" ht="18" customHeight="1">
      <c r="A36" s="46" t="s">
        <v>124</v>
      </c>
      <c r="B36" s="47" t="s">
        <v>27</v>
      </c>
      <c r="C36" s="48">
        <v>81050028</v>
      </c>
      <c r="D36" s="48">
        <v>81050028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81050028</v>
      </c>
      <c r="K36" s="48">
        <v>0</v>
      </c>
      <c r="L36" s="48">
        <v>0</v>
      </c>
      <c r="M36" s="49">
        <v>0</v>
      </c>
      <c r="N36" s="49">
        <v>0</v>
      </c>
      <c r="O36" s="49">
        <f t="shared" si="0"/>
        <v>0</v>
      </c>
      <c r="P36" s="49">
        <v>0</v>
      </c>
      <c r="Q36" s="49">
        <v>0</v>
      </c>
      <c r="R36"/>
      <c r="S36"/>
    </row>
    <row r="37" spans="1:21" s="21" customFormat="1" ht="18" customHeight="1">
      <c r="A37" s="46" t="s">
        <v>125</v>
      </c>
      <c r="B37" s="47" t="s">
        <v>28</v>
      </c>
      <c r="C37" s="48">
        <v>41365167331820</v>
      </c>
      <c r="D37" s="48">
        <v>40703665257447</v>
      </c>
      <c r="E37" s="48">
        <v>17230962816224</v>
      </c>
      <c r="F37" s="48">
        <v>17230962816224</v>
      </c>
      <c r="G37" s="48">
        <v>660998942195</v>
      </c>
      <c r="H37" s="48">
        <v>3307918822458</v>
      </c>
      <c r="I37" s="48">
        <v>3307918822458</v>
      </c>
      <c r="J37" s="48">
        <v>41364664199642</v>
      </c>
      <c r="K37" s="48">
        <v>20538881638682</v>
      </c>
      <c r="L37" s="48">
        <v>20538881638682</v>
      </c>
      <c r="M37" s="49">
        <v>49.65</v>
      </c>
      <c r="N37" s="49">
        <v>49.65</v>
      </c>
      <c r="O37" s="49">
        <f t="shared" si="0"/>
        <v>44.711281534072491</v>
      </c>
      <c r="P37" s="49">
        <v>503132178</v>
      </c>
      <c r="Q37" s="49">
        <v>0</v>
      </c>
      <c r="R37"/>
      <c r="S37"/>
    </row>
    <row r="38" spans="1:21" s="21" customFormat="1" ht="18" customHeight="1">
      <c r="A38" s="46" t="s">
        <v>126</v>
      </c>
      <c r="B38" s="47" t="s">
        <v>97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9">
        <v>0</v>
      </c>
      <c r="N38" s="49">
        <v>0</v>
      </c>
      <c r="O38" s="49">
        <f t="shared" si="0"/>
        <v>0</v>
      </c>
      <c r="P38" s="49">
        <v>0</v>
      </c>
      <c r="Q38" s="49">
        <v>0</v>
      </c>
      <c r="R38"/>
      <c r="S38"/>
    </row>
    <row r="39" spans="1:21" s="54" customFormat="1" ht="24.75" customHeight="1">
      <c r="A39" s="42" t="s">
        <v>127</v>
      </c>
      <c r="B39" s="43" t="s">
        <v>29</v>
      </c>
      <c r="C39" s="44">
        <v>539796169508.41998</v>
      </c>
      <c r="D39" s="44">
        <v>539796169508.41998</v>
      </c>
      <c r="E39" s="44">
        <v>217192157928</v>
      </c>
      <c r="F39" s="44">
        <v>217192157928</v>
      </c>
      <c r="G39" s="44">
        <v>-5928483</v>
      </c>
      <c r="H39" s="44">
        <v>40945654113</v>
      </c>
      <c r="I39" s="44">
        <v>40945654113</v>
      </c>
      <c r="J39" s="44">
        <v>539790241025.41998</v>
      </c>
      <c r="K39" s="44">
        <v>258137812041</v>
      </c>
      <c r="L39" s="44">
        <v>258137812041</v>
      </c>
      <c r="M39" s="45">
        <v>47.82</v>
      </c>
      <c r="N39" s="45">
        <v>47.82</v>
      </c>
      <c r="O39" s="45">
        <f t="shared" si="0"/>
        <v>0.56194259219146447</v>
      </c>
      <c r="P39" s="45">
        <v>5928483</v>
      </c>
      <c r="Q39" s="45">
        <v>0</v>
      </c>
      <c r="R39"/>
      <c r="S39"/>
      <c r="T39" s="21"/>
      <c r="U39" s="21"/>
    </row>
    <row r="40" spans="1:21" s="21" customFormat="1" ht="17.25" customHeight="1">
      <c r="A40" s="46" t="s">
        <v>128</v>
      </c>
      <c r="B40" s="47" t="s">
        <v>129</v>
      </c>
      <c r="C40" s="48">
        <v>1859288</v>
      </c>
      <c r="D40" s="48">
        <v>1859288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1859288</v>
      </c>
      <c r="K40" s="48">
        <v>0</v>
      </c>
      <c r="L40" s="48">
        <v>0</v>
      </c>
      <c r="M40" s="49">
        <v>0</v>
      </c>
      <c r="N40" s="49">
        <v>0</v>
      </c>
      <c r="O40" s="49">
        <f t="shared" si="0"/>
        <v>0</v>
      </c>
      <c r="P40" s="49">
        <v>0</v>
      </c>
      <c r="Q40" s="49">
        <v>0</v>
      </c>
      <c r="R40"/>
      <c r="S40"/>
    </row>
    <row r="41" spans="1:21" s="21" customFormat="1" ht="17.25" customHeight="1">
      <c r="A41" s="46" t="s">
        <v>130</v>
      </c>
      <c r="B41" s="47" t="s">
        <v>131</v>
      </c>
      <c r="C41" s="48">
        <v>539794310220.41998</v>
      </c>
      <c r="D41" s="48">
        <v>539794310220.41998</v>
      </c>
      <c r="E41" s="48">
        <v>217192157928</v>
      </c>
      <c r="F41" s="48">
        <v>217192157928</v>
      </c>
      <c r="G41" s="48">
        <v>-5928483</v>
      </c>
      <c r="H41" s="48">
        <v>40945654113</v>
      </c>
      <c r="I41" s="48">
        <v>40945654113</v>
      </c>
      <c r="J41" s="48">
        <v>539788381737.41998</v>
      </c>
      <c r="K41" s="48">
        <v>258137812041</v>
      </c>
      <c r="L41" s="48">
        <v>258137812041</v>
      </c>
      <c r="M41" s="49">
        <v>47.82</v>
      </c>
      <c r="N41" s="49">
        <v>47.82</v>
      </c>
      <c r="O41" s="49">
        <f t="shared" si="0"/>
        <v>0.56194259219146447</v>
      </c>
      <c r="P41" s="49">
        <v>5928483</v>
      </c>
      <c r="Q41" s="49">
        <v>0</v>
      </c>
      <c r="R41"/>
      <c r="S41"/>
    </row>
    <row r="42" spans="1:21" s="21" customFormat="1" ht="24.75" customHeight="1">
      <c r="A42" s="42" t="s">
        <v>132</v>
      </c>
      <c r="B42" s="43" t="s">
        <v>30</v>
      </c>
      <c r="C42" s="44">
        <v>39332774890709</v>
      </c>
      <c r="D42" s="44">
        <v>39332774890709</v>
      </c>
      <c r="E42" s="44">
        <v>16909309860066.199</v>
      </c>
      <c r="F42" s="44">
        <v>16909309860066.199</v>
      </c>
      <c r="G42" s="44">
        <v>0</v>
      </c>
      <c r="H42" s="44">
        <v>3370597736547.54</v>
      </c>
      <c r="I42" s="44">
        <v>3370597736547.54</v>
      </c>
      <c r="J42" s="44">
        <v>39332774890709</v>
      </c>
      <c r="K42" s="44">
        <v>20279907596613.699</v>
      </c>
      <c r="L42" s="44">
        <v>20279907596613.699</v>
      </c>
      <c r="M42" s="45">
        <v>51.56</v>
      </c>
      <c r="N42" s="45">
        <v>51.56</v>
      </c>
      <c r="O42" s="45">
        <f t="shared" si="0"/>
        <v>44.147518544994981</v>
      </c>
      <c r="P42" s="45">
        <v>0</v>
      </c>
      <c r="Q42" s="45">
        <v>0</v>
      </c>
      <c r="R42"/>
      <c r="S42"/>
    </row>
    <row r="43" spans="1:21" s="21" customFormat="1" ht="17.25" customHeight="1">
      <c r="A43" s="46" t="s">
        <v>133</v>
      </c>
      <c r="B43" s="47" t="s">
        <v>31</v>
      </c>
      <c r="C43" s="48">
        <v>3669259445</v>
      </c>
      <c r="D43" s="48">
        <v>3669259445</v>
      </c>
      <c r="E43" s="48">
        <v>1460392568.55</v>
      </c>
      <c r="F43" s="48">
        <v>1460392568.55</v>
      </c>
      <c r="G43" s="48">
        <v>0</v>
      </c>
      <c r="H43" s="48">
        <v>292078513.70999998</v>
      </c>
      <c r="I43" s="48">
        <v>292078513.70999998</v>
      </c>
      <c r="J43" s="48">
        <v>3669259445</v>
      </c>
      <c r="K43" s="48">
        <v>1752471082.26</v>
      </c>
      <c r="L43" s="48">
        <v>1752471082.26</v>
      </c>
      <c r="M43" s="49">
        <v>47.76</v>
      </c>
      <c r="N43" s="49">
        <v>47.76</v>
      </c>
      <c r="O43" s="49">
        <f t="shared" si="0"/>
        <v>3.8149705187295532E-3</v>
      </c>
      <c r="P43" s="49">
        <v>0</v>
      </c>
      <c r="Q43" s="49">
        <v>0</v>
      </c>
      <c r="R43"/>
      <c r="S43"/>
    </row>
    <row r="44" spans="1:21" s="21" customFormat="1" ht="17.25" customHeight="1">
      <c r="A44" s="46" t="s">
        <v>134</v>
      </c>
      <c r="B44" s="47" t="s">
        <v>32</v>
      </c>
      <c r="C44" s="48">
        <v>39329105631264</v>
      </c>
      <c r="D44" s="48">
        <v>39329105631264</v>
      </c>
      <c r="E44" s="48">
        <v>16907849467497.6</v>
      </c>
      <c r="F44" s="48">
        <v>16907849467497.6</v>
      </c>
      <c r="G44" s="48">
        <v>0</v>
      </c>
      <c r="H44" s="48">
        <v>3370305658033.8301</v>
      </c>
      <c r="I44" s="48">
        <v>3370305658033.8301</v>
      </c>
      <c r="J44" s="48">
        <v>39329105631264</v>
      </c>
      <c r="K44" s="48">
        <v>20278155125531.5</v>
      </c>
      <c r="L44" s="48">
        <v>20278155125531.5</v>
      </c>
      <c r="M44" s="49">
        <v>51.56</v>
      </c>
      <c r="N44" s="49">
        <v>51.56</v>
      </c>
      <c r="O44" s="49">
        <f t="shared" si="0"/>
        <v>44.143703574476383</v>
      </c>
      <c r="P44" s="49">
        <v>0</v>
      </c>
      <c r="Q44" s="49">
        <v>0</v>
      </c>
      <c r="R44"/>
      <c r="S44"/>
    </row>
    <row r="45" spans="1:21" s="21" customFormat="1" ht="17.25" customHeight="1">
      <c r="A45" s="46" t="s">
        <v>135</v>
      </c>
      <c r="B45" s="47" t="s">
        <v>33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9">
        <v>0</v>
      </c>
      <c r="N45" s="49">
        <v>0</v>
      </c>
      <c r="O45" s="49">
        <f t="shared" si="0"/>
        <v>0</v>
      </c>
      <c r="P45" s="49">
        <v>0</v>
      </c>
      <c r="Q45" s="49">
        <v>0</v>
      </c>
      <c r="R45"/>
      <c r="S45"/>
    </row>
    <row r="46" spans="1:21" s="21" customFormat="1" ht="24.75" customHeight="1">
      <c r="A46" s="42" t="s">
        <v>136</v>
      </c>
      <c r="B46" s="43" t="s">
        <v>34</v>
      </c>
      <c r="C46" s="44">
        <v>4306487595742</v>
      </c>
      <c r="D46" s="44">
        <v>2928700707263</v>
      </c>
      <c r="E46" s="44">
        <v>2469649350033.8799</v>
      </c>
      <c r="F46" s="44">
        <v>2469649350033.8799</v>
      </c>
      <c r="G46" s="44">
        <v>400000000000</v>
      </c>
      <c r="H46" s="44">
        <v>219775167622.53</v>
      </c>
      <c r="I46" s="44">
        <v>219775167622.53</v>
      </c>
      <c r="J46" s="44">
        <v>3328700707263</v>
      </c>
      <c r="K46" s="44">
        <v>2689424517656.4102</v>
      </c>
      <c r="L46" s="44">
        <v>2689424517656.4102</v>
      </c>
      <c r="M46" s="45">
        <v>62.45</v>
      </c>
      <c r="N46" s="45">
        <v>62.45</v>
      </c>
      <c r="O46" s="45">
        <f t="shared" si="0"/>
        <v>5.8546331240890908</v>
      </c>
      <c r="P46" s="45">
        <v>977786888479</v>
      </c>
      <c r="Q46" s="45">
        <v>0</v>
      </c>
      <c r="R46"/>
      <c r="S46"/>
    </row>
    <row r="47" spans="1:21" s="21" customFormat="1" ht="21" customHeight="1">
      <c r="A47" s="46" t="s">
        <v>137</v>
      </c>
      <c r="B47" s="47" t="s">
        <v>82</v>
      </c>
      <c r="C47" s="48">
        <v>1304577082977.5</v>
      </c>
      <c r="D47" s="48">
        <v>974040077573</v>
      </c>
      <c r="E47" s="48">
        <v>869801939000</v>
      </c>
      <c r="F47" s="48">
        <v>869801939000</v>
      </c>
      <c r="G47" s="48">
        <v>330537005404.5</v>
      </c>
      <c r="H47" s="48">
        <v>90071635124</v>
      </c>
      <c r="I47" s="48">
        <v>90071635124</v>
      </c>
      <c r="J47" s="48">
        <v>1304577082977.5</v>
      </c>
      <c r="K47" s="48">
        <v>959873574124</v>
      </c>
      <c r="L47" s="48">
        <v>959873574124</v>
      </c>
      <c r="M47" s="49">
        <v>73.58</v>
      </c>
      <c r="N47" s="49">
        <v>73.58</v>
      </c>
      <c r="O47" s="49">
        <f t="shared" si="0"/>
        <v>2.0895576674898546</v>
      </c>
      <c r="P47" s="49">
        <v>0</v>
      </c>
      <c r="Q47" s="49">
        <v>0</v>
      </c>
      <c r="R47"/>
      <c r="S47"/>
    </row>
    <row r="48" spans="1:21" s="21" customFormat="1" ht="21" customHeight="1">
      <c r="A48" s="46" t="s">
        <v>138</v>
      </c>
      <c r="B48" s="47" t="s">
        <v>35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9">
        <v>0</v>
      </c>
      <c r="N48" s="49">
        <v>0</v>
      </c>
      <c r="O48" s="49">
        <f t="shared" si="0"/>
        <v>0</v>
      </c>
      <c r="P48" s="49">
        <v>0</v>
      </c>
      <c r="Q48" s="49">
        <v>0</v>
      </c>
      <c r="R48"/>
      <c r="S48"/>
    </row>
    <row r="49" spans="1:19" s="21" customFormat="1" ht="21" customHeight="1">
      <c r="A49" s="46" t="s">
        <v>139</v>
      </c>
      <c r="B49" s="47" t="s">
        <v>36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9">
        <v>0</v>
      </c>
      <c r="N49" s="49">
        <v>0</v>
      </c>
      <c r="O49" s="49">
        <f t="shared" si="0"/>
        <v>0</v>
      </c>
      <c r="P49" s="49">
        <v>0</v>
      </c>
      <c r="Q49" s="49">
        <v>0</v>
      </c>
      <c r="R49"/>
      <c r="S49"/>
    </row>
    <row r="50" spans="1:19" s="21" customFormat="1" ht="21" customHeight="1">
      <c r="A50" s="46" t="s">
        <v>140</v>
      </c>
      <c r="B50" s="47" t="s">
        <v>37</v>
      </c>
      <c r="C50" s="48">
        <v>5593000000</v>
      </c>
      <c r="D50" s="48">
        <v>5593000000</v>
      </c>
      <c r="E50" s="48">
        <v>5592137644.2600002</v>
      </c>
      <c r="F50" s="48">
        <v>5592137644.2600002</v>
      </c>
      <c r="G50" s="48">
        <v>0</v>
      </c>
      <c r="H50" s="48">
        <v>0</v>
      </c>
      <c r="I50" s="48">
        <v>0</v>
      </c>
      <c r="J50" s="48">
        <v>5593000000</v>
      </c>
      <c r="K50" s="48">
        <v>5592137644.2600002</v>
      </c>
      <c r="L50" s="48">
        <v>5592137644.2600002</v>
      </c>
      <c r="M50" s="49">
        <v>99.98</v>
      </c>
      <c r="N50" s="49">
        <v>99.98</v>
      </c>
      <c r="O50" s="49">
        <f t="shared" si="0"/>
        <v>1.2173576195059011E-2</v>
      </c>
      <c r="P50" s="49">
        <v>0</v>
      </c>
      <c r="Q50" s="49">
        <v>0</v>
      </c>
      <c r="R50"/>
      <c r="S50"/>
    </row>
    <row r="51" spans="1:19" s="21" customFormat="1" ht="21" customHeight="1">
      <c r="A51" s="46" t="s">
        <v>141</v>
      </c>
      <c r="B51" s="47" t="s">
        <v>83</v>
      </c>
      <c r="C51" s="48">
        <v>530415225635.5</v>
      </c>
      <c r="D51" s="48">
        <v>402872828139</v>
      </c>
      <c r="E51" s="48">
        <v>354529370147</v>
      </c>
      <c r="F51" s="48">
        <v>354529370147</v>
      </c>
      <c r="G51" s="48">
        <v>127542397496.5</v>
      </c>
      <c r="H51" s="48">
        <v>68137315381</v>
      </c>
      <c r="I51" s="48">
        <v>68137315381</v>
      </c>
      <c r="J51" s="48">
        <v>530415225635.5</v>
      </c>
      <c r="K51" s="48">
        <v>422666685528</v>
      </c>
      <c r="L51" s="48">
        <v>422666685528</v>
      </c>
      <c r="M51" s="49">
        <v>79.69</v>
      </c>
      <c r="N51" s="49">
        <v>79.69</v>
      </c>
      <c r="O51" s="49">
        <f t="shared" si="0"/>
        <v>0.92010701965992681</v>
      </c>
      <c r="P51" s="49">
        <v>0</v>
      </c>
      <c r="Q51" s="49">
        <v>0</v>
      </c>
      <c r="R51"/>
      <c r="S51"/>
    </row>
    <row r="52" spans="1:19" s="21" customFormat="1" ht="21" customHeight="1">
      <c r="A52" s="46" t="s">
        <v>142</v>
      </c>
      <c r="B52" s="47" t="s">
        <v>38</v>
      </c>
      <c r="C52" s="48">
        <v>509000000</v>
      </c>
      <c r="D52" s="48">
        <v>509000000</v>
      </c>
      <c r="E52" s="48">
        <v>508816813.75999999</v>
      </c>
      <c r="F52" s="48">
        <v>508816813.75999999</v>
      </c>
      <c r="G52" s="48">
        <v>0</v>
      </c>
      <c r="H52" s="48">
        <v>0</v>
      </c>
      <c r="I52" s="48">
        <v>0</v>
      </c>
      <c r="J52" s="48">
        <v>509000000</v>
      </c>
      <c r="K52" s="48">
        <v>508816813.75999999</v>
      </c>
      <c r="L52" s="48">
        <v>508816813.75999999</v>
      </c>
      <c r="M52" s="49">
        <v>99.96</v>
      </c>
      <c r="N52" s="49">
        <v>99.96</v>
      </c>
      <c r="O52" s="49">
        <f t="shared" si="0"/>
        <v>1.1076480311589627E-3</v>
      </c>
      <c r="P52" s="49">
        <v>0</v>
      </c>
      <c r="Q52" s="49">
        <v>0</v>
      </c>
      <c r="R52"/>
      <c r="S52"/>
    </row>
    <row r="53" spans="1:19" s="21" customFormat="1" ht="21.75" customHeight="1">
      <c r="A53" s="46" t="s">
        <v>143</v>
      </c>
      <c r="B53" s="47" t="s">
        <v>224</v>
      </c>
      <c r="C53" s="48">
        <v>2416000000</v>
      </c>
      <c r="D53" s="48">
        <v>2416000000</v>
      </c>
      <c r="E53" s="48">
        <v>2415445161.1900001</v>
      </c>
      <c r="F53" s="48">
        <v>2415445161.1900001</v>
      </c>
      <c r="G53" s="48">
        <v>0</v>
      </c>
      <c r="H53" s="48">
        <v>0</v>
      </c>
      <c r="I53" s="48">
        <v>0</v>
      </c>
      <c r="J53" s="48">
        <v>2416000000</v>
      </c>
      <c r="K53" s="48">
        <v>2415445161.1900001</v>
      </c>
      <c r="L53" s="48">
        <v>2415445161.1900001</v>
      </c>
      <c r="M53" s="49">
        <v>99.98</v>
      </c>
      <c r="N53" s="49">
        <v>99.98</v>
      </c>
      <c r="O53" s="49">
        <f t="shared" si="0"/>
        <v>5.2582049272186914E-3</v>
      </c>
      <c r="P53" s="49">
        <v>0</v>
      </c>
      <c r="Q53" s="49">
        <v>0</v>
      </c>
      <c r="R53"/>
      <c r="S53"/>
    </row>
    <row r="54" spans="1:19" s="21" customFormat="1" ht="26.25" customHeight="1">
      <c r="A54" s="46" t="s">
        <v>144</v>
      </c>
      <c r="B54" s="47" t="s">
        <v>225</v>
      </c>
      <c r="C54" s="48">
        <v>2464000000</v>
      </c>
      <c r="D54" s="48">
        <v>2464000000</v>
      </c>
      <c r="E54" s="48">
        <v>2463880732.46</v>
      </c>
      <c r="F54" s="48">
        <v>2463880732.46</v>
      </c>
      <c r="G54" s="48">
        <v>0</v>
      </c>
      <c r="H54" s="48">
        <v>0</v>
      </c>
      <c r="I54" s="48">
        <v>0</v>
      </c>
      <c r="J54" s="48">
        <v>2464000000</v>
      </c>
      <c r="K54" s="48">
        <v>2463880732.46</v>
      </c>
      <c r="L54" s="48">
        <v>2463880732.46</v>
      </c>
      <c r="M54" s="49">
        <v>100</v>
      </c>
      <c r="N54" s="49">
        <v>100</v>
      </c>
      <c r="O54" s="49">
        <f t="shared" si="0"/>
        <v>5.3636447706051967E-3</v>
      </c>
      <c r="P54" s="49">
        <v>0</v>
      </c>
      <c r="Q54" s="49">
        <v>0</v>
      </c>
      <c r="R54"/>
      <c r="S54"/>
    </row>
    <row r="55" spans="1:19" s="21" customFormat="1" ht="21" customHeight="1">
      <c r="A55" s="46" t="s">
        <v>145</v>
      </c>
      <c r="B55" s="47" t="s">
        <v>80</v>
      </c>
      <c r="C55" s="48">
        <v>166965713101</v>
      </c>
      <c r="D55" s="48">
        <v>145315113101</v>
      </c>
      <c r="E55" s="48">
        <v>48207799706.5</v>
      </c>
      <c r="F55" s="48">
        <v>48207799706.5</v>
      </c>
      <c r="G55" s="48">
        <v>0</v>
      </c>
      <c r="H55" s="48">
        <v>14494069423.77</v>
      </c>
      <c r="I55" s="48">
        <v>14494069423.77</v>
      </c>
      <c r="J55" s="48">
        <v>145315113101</v>
      </c>
      <c r="K55" s="48">
        <v>62701869130.269997</v>
      </c>
      <c r="L55" s="48">
        <v>62701869130.269997</v>
      </c>
      <c r="M55" s="49">
        <v>37.549999999999997</v>
      </c>
      <c r="N55" s="49">
        <v>37.549999999999997</v>
      </c>
      <c r="O55" s="49">
        <f t="shared" si="0"/>
        <v>0.13649627923830682</v>
      </c>
      <c r="P55" s="49">
        <v>21650600000</v>
      </c>
      <c r="Q55" s="49">
        <v>0</v>
      </c>
      <c r="R55"/>
      <c r="S55"/>
    </row>
    <row r="56" spans="1:19" s="21" customFormat="1" ht="19.5" customHeight="1">
      <c r="A56" s="46" t="s">
        <v>146</v>
      </c>
      <c r="B56" s="47" t="s">
        <v>81</v>
      </c>
      <c r="C56" s="48">
        <v>62177944322</v>
      </c>
      <c r="D56" s="48">
        <v>39605227717</v>
      </c>
      <c r="E56" s="48">
        <v>0</v>
      </c>
      <c r="F56" s="48">
        <v>0</v>
      </c>
      <c r="G56" s="48">
        <v>0</v>
      </c>
      <c r="H56" s="48">
        <v>39605227717</v>
      </c>
      <c r="I56" s="48">
        <v>39605227717</v>
      </c>
      <c r="J56" s="48">
        <v>39605227717</v>
      </c>
      <c r="K56" s="48">
        <v>39605227717</v>
      </c>
      <c r="L56" s="48">
        <v>39605227717</v>
      </c>
      <c r="M56" s="49">
        <v>63.7</v>
      </c>
      <c r="N56" s="49">
        <v>63.7</v>
      </c>
      <c r="O56" s="49">
        <f t="shared" si="0"/>
        <v>8.6216986777935989E-2</v>
      </c>
      <c r="P56" s="49">
        <v>22572716605</v>
      </c>
      <c r="Q56" s="49">
        <v>0</v>
      </c>
      <c r="R56"/>
      <c r="S56"/>
    </row>
    <row r="57" spans="1:19" s="21" customFormat="1" ht="27.75" customHeight="1">
      <c r="A57" s="46" t="s">
        <v>147</v>
      </c>
      <c r="B57" s="47" t="s">
        <v>148</v>
      </c>
      <c r="C57" s="48">
        <v>20000000000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9">
        <v>0</v>
      </c>
      <c r="N57" s="49">
        <v>0</v>
      </c>
      <c r="O57" s="49">
        <f t="shared" si="0"/>
        <v>0</v>
      </c>
      <c r="P57" s="49">
        <v>20000000000</v>
      </c>
      <c r="Q57" s="49">
        <v>0</v>
      </c>
      <c r="R57"/>
      <c r="S57"/>
    </row>
    <row r="58" spans="1:19" s="21" customFormat="1" ht="24.75" customHeight="1">
      <c r="A58" s="46" t="s">
        <v>149</v>
      </c>
      <c r="B58" s="47" t="s">
        <v>93</v>
      </c>
      <c r="C58" s="48">
        <v>276708405259</v>
      </c>
      <c r="D58" s="48">
        <v>182811833385</v>
      </c>
      <c r="E58" s="48">
        <v>81473221393.679993</v>
      </c>
      <c r="F58" s="48">
        <v>81473221393.679993</v>
      </c>
      <c r="G58" s="48">
        <v>0</v>
      </c>
      <c r="H58" s="48">
        <v>7466919976.7600002</v>
      </c>
      <c r="I58" s="48">
        <v>7466919976.7600002</v>
      </c>
      <c r="J58" s="48">
        <v>182811833385</v>
      </c>
      <c r="K58" s="48">
        <v>88940141370.440002</v>
      </c>
      <c r="L58" s="48">
        <v>88940141370.440002</v>
      </c>
      <c r="M58" s="49">
        <v>32.14</v>
      </c>
      <c r="N58" s="49">
        <v>32.14</v>
      </c>
      <c r="O58" s="49">
        <f t="shared" si="0"/>
        <v>0.19361461692269313</v>
      </c>
      <c r="P58" s="49">
        <v>93896571874</v>
      </c>
      <c r="Q58" s="49">
        <v>0</v>
      </c>
      <c r="R58"/>
      <c r="S58"/>
    </row>
    <row r="59" spans="1:19" s="21" customFormat="1" ht="24.75" customHeight="1">
      <c r="A59" s="46" t="s">
        <v>240</v>
      </c>
      <c r="B59" s="47" t="s">
        <v>249</v>
      </c>
      <c r="C59" s="48">
        <v>1205397897982</v>
      </c>
      <c r="D59" s="48">
        <v>770273793973.08997</v>
      </c>
      <c r="E59" s="48">
        <v>764088864607.04004</v>
      </c>
      <c r="F59" s="48">
        <v>764088864607.04004</v>
      </c>
      <c r="G59" s="48">
        <v>-6184929366</v>
      </c>
      <c r="H59" s="48">
        <v>0</v>
      </c>
      <c r="I59" s="48">
        <v>0</v>
      </c>
      <c r="J59" s="48">
        <v>764088864607.08997</v>
      </c>
      <c r="K59" s="48">
        <v>764088864607.04004</v>
      </c>
      <c r="L59" s="48">
        <v>764088864607.04004</v>
      </c>
      <c r="M59" s="49">
        <v>63.39</v>
      </c>
      <c r="N59" s="49">
        <v>63.39</v>
      </c>
      <c r="O59" s="49">
        <f t="shared" si="0"/>
        <v>1.6633521212836331</v>
      </c>
      <c r="P59" s="49">
        <v>441309033374.90997</v>
      </c>
      <c r="Q59" s="49">
        <v>0</v>
      </c>
      <c r="R59"/>
      <c r="S59"/>
    </row>
    <row r="60" spans="1:19" s="21" customFormat="1" ht="24.75" customHeight="1">
      <c r="A60" s="46" t="s">
        <v>241</v>
      </c>
      <c r="B60" s="47" t="s">
        <v>250</v>
      </c>
      <c r="C60" s="48">
        <v>729263326465</v>
      </c>
      <c r="D60" s="48">
        <v>402799833374.90997</v>
      </c>
      <c r="E60" s="48">
        <v>340567874827.98999</v>
      </c>
      <c r="F60" s="48">
        <v>340567874827.98999</v>
      </c>
      <c r="G60" s="48">
        <v>-51894473535</v>
      </c>
      <c r="H60" s="48">
        <v>0</v>
      </c>
      <c r="I60" s="48">
        <v>0</v>
      </c>
      <c r="J60" s="48">
        <v>350905359839.90997</v>
      </c>
      <c r="K60" s="48">
        <v>340567874827.98999</v>
      </c>
      <c r="L60" s="48">
        <v>340567874827.98999</v>
      </c>
      <c r="M60" s="49">
        <v>46.7</v>
      </c>
      <c r="N60" s="49">
        <v>46.7</v>
      </c>
      <c r="O60" s="49">
        <f t="shared" si="0"/>
        <v>0.7413853587926984</v>
      </c>
      <c r="P60" s="49">
        <v>378357966625.09003</v>
      </c>
      <c r="Q60" s="49">
        <v>0</v>
      </c>
      <c r="R60"/>
      <c r="S60"/>
    </row>
    <row r="61" spans="1:19" s="21" customFormat="1" ht="27.75" customHeight="1">
      <c r="A61" s="42" t="s">
        <v>150</v>
      </c>
      <c r="B61" s="43" t="s">
        <v>39</v>
      </c>
      <c r="C61" s="44">
        <v>1137895843739</v>
      </c>
      <c r="D61" s="44">
        <v>517051128341</v>
      </c>
      <c r="E61" s="44">
        <v>136765931498.09</v>
      </c>
      <c r="F61" s="44">
        <v>136765931498.09</v>
      </c>
      <c r="G61" s="44">
        <v>0</v>
      </c>
      <c r="H61" s="44">
        <v>86914944576.860001</v>
      </c>
      <c r="I61" s="44">
        <v>86914944576.860001</v>
      </c>
      <c r="J61" s="44">
        <v>517051128341</v>
      </c>
      <c r="K61" s="44">
        <v>223680876074.95001</v>
      </c>
      <c r="L61" s="44">
        <v>223680876074.95001</v>
      </c>
      <c r="M61" s="45">
        <v>19.66</v>
      </c>
      <c r="N61" s="45">
        <v>19.66</v>
      </c>
      <c r="O61" s="45">
        <f t="shared" si="0"/>
        <v>0.4869329693754858</v>
      </c>
      <c r="P61" s="45">
        <v>620844715398</v>
      </c>
      <c r="Q61" s="45">
        <v>0</v>
      </c>
      <c r="R61"/>
      <c r="S61"/>
    </row>
    <row r="62" spans="1:19" s="21" customFormat="1" ht="21.75" customHeight="1">
      <c r="A62" s="46" t="s">
        <v>151</v>
      </c>
      <c r="B62" s="47" t="s">
        <v>40</v>
      </c>
      <c r="C62" s="48">
        <v>809197557</v>
      </c>
      <c r="D62" s="48">
        <v>809197557</v>
      </c>
      <c r="E62" s="48">
        <v>262387291.5</v>
      </c>
      <c r="F62" s="48">
        <v>262387291.5</v>
      </c>
      <c r="G62" s="48">
        <v>0</v>
      </c>
      <c r="H62" s="48">
        <v>80257045</v>
      </c>
      <c r="I62" s="48">
        <v>80257045</v>
      </c>
      <c r="J62" s="48">
        <v>809197557</v>
      </c>
      <c r="K62" s="48">
        <v>342644336.5</v>
      </c>
      <c r="L62" s="48">
        <v>342644336.5</v>
      </c>
      <c r="M62" s="49">
        <v>42.34</v>
      </c>
      <c r="N62" s="49">
        <v>42.34</v>
      </c>
      <c r="O62" s="49">
        <f t="shared" si="0"/>
        <v>7.4590562742490559E-4</v>
      </c>
      <c r="P62" s="49">
        <v>0</v>
      </c>
      <c r="Q62" s="49">
        <v>0</v>
      </c>
      <c r="R62"/>
      <c r="S62"/>
    </row>
    <row r="63" spans="1:19" s="21" customFormat="1" ht="21.75" customHeight="1">
      <c r="A63" s="46" t="s">
        <v>152</v>
      </c>
      <c r="B63" s="47" t="s">
        <v>41</v>
      </c>
      <c r="C63" s="48">
        <v>3136846745</v>
      </c>
      <c r="D63" s="48">
        <v>3136846745</v>
      </c>
      <c r="E63" s="48">
        <v>1226296851.5</v>
      </c>
      <c r="F63" s="48">
        <v>1226296851.5</v>
      </c>
      <c r="G63" s="48">
        <v>0</v>
      </c>
      <c r="H63" s="48">
        <v>368111134.94</v>
      </c>
      <c r="I63" s="48">
        <v>368111134.94</v>
      </c>
      <c r="J63" s="48">
        <v>3136846745</v>
      </c>
      <c r="K63" s="48">
        <v>1594407986.4400001</v>
      </c>
      <c r="L63" s="48">
        <v>1594407986.4400001</v>
      </c>
      <c r="M63" s="49">
        <v>50.83</v>
      </c>
      <c r="N63" s="49">
        <v>50.83</v>
      </c>
      <c r="O63" s="49">
        <f t="shared" si="0"/>
        <v>3.470881502507509E-3</v>
      </c>
      <c r="P63" s="49">
        <v>0</v>
      </c>
      <c r="Q63" s="49">
        <v>0</v>
      </c>
      <c r="R63"/>
      <c r="S63"/>
    </row>
    <row r="64" spans="1:19" s="21" customFormat="1" ht="21.75" customHeight="1">
      <c r="A64" s="46" t="s">
        <v>153</v>
      </c>
      <c r="B64" s="47" t="s">
        <v>42</v>
      </c>
      <c r="C64" s="48">
        <v>1133949799437</v>
      </c>
      <c r="D64" s="48">
        <v>513105084039</v>
      </c>
      <c r="E64" s="48">
        <v>135277247355.09</v>
      </c>
      <c r="F64" s="48">
        <v>135277247355.09</v>
      </c>
      <c r="G64" s="48">
        <v>0</v>
      </c>
      <c r="H64" s="48">
        <v>86466576396.919998</v>
      </c>
      <c r="I64" s="48">
        <v>86466576396.919998</v>
      </c>
      <c r="J64" s="48">
        <v>513105084039</v>
      </c>
      <c r="K64" s="48">
        <v>221743823752.01001</v>
      </c>
      <c r="L64" s="48">
        <v>221743823752.01001</v>
      </c>
      <c r="M64" s="49">
        <v>19.55</v>
      </c>
      <c r="N64" s="49">
        <v>19.55</v>
      </c>
      <c r="O64" s="49">
        <f t="shared" si="0"/>
        <v>0.48271618224555335</v>
      </c>
      <c r="P64" s="49">
        <v>620844715398</v>
      </c>
      <c r="Q64" s="49">
        <v>0</v>
      </c>
      <c r="R64"/>
      <c r="S64"/>
    </row>
    <row r="65" spans="1:21" s="21" customFormat="1" ht="21.75" customHeight="1">
      <c r="A65" s="46" t="s">
        <v>154</v>
      </c>
      <c r="B65" s="47" t="s">
        <v>43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9">
        <v>0</v>
      </c>
      <c r="N65" s="49">
        <v>0</v>
      </c>
      <c r="O65" s="49">
        <f t="shared" si="0"/>
        <v>0</v>
      </c>
      <c r="P65" s="49">
        <v>0</v>
      </c>
      <c r="Q65" s="49">
        <v>0</v>
      </c>
      <c r="R65"/>
      <c r="S65"/>
    </row>
    <row r="66" spans="1:21" s="21" customFormat="1" ht="21.75" customHeight="1">
      <c r="A66" s="46" t="s">
        <v>155</v>
      </c>
      <c r="B66" s="47" t="s">
        <v>156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9">
        <v>0</v>
      </c>
      <c r="N66" s="49">
        <v>0</v>
      </c>
      <c r="O66" s="49">
        <f t="shared" si="0"/>
        <v>0</v>
      </c>
      <c r="P66" s="49">
        <v>0</v>
      </c>
      <c r="Q66" s="49">
        <v>0</v>
      </c>
      <c r="R66"/>
      <c r="S66"/>
    </row>
    <row r="67" spans="1:21" s="21" customFormat="1" ht="27.75" customHeight="1">
      <c r="A67" s="42" t="s">
        <v>157</v>
      </c>
      <c r="B67" s="43" t="s">
        <v>44</v>
      </c>
      <c r="C67" s="44">
        <v>840663448952.43005</v>
      </c>
      <c r="D67" s="44">
        <v>800162383929</v>
      </c>
      <c r="E67" s="44">
        <v>146983286270</v>
      </c>
      <c r="F67" s="44">
        <v>146983286270</v>
      </c>
      <c r="G67" s="44">
        <v>27671334153.43</v>
      </c>
      <c r="H67" s="44">
        <v>49559129575</v>
      </c>
      <c r="I67" s="44">
        <v>49559129575</v>
      </c>
      <c r="J67" s="44">
        <v>827833718082.43005</v>
      </c>
      <c r="K67" s="44">
        <v>196542415845</v>
      </c>
      <c r="L67" s="44">
        <v>196542415845</v>
      </c>
      <c r="M67" s="45">
        <v>23.38</v>
      </c>
      <c r="N67" s="45">
        <v>23.38</v>
      </c>
      <c r="O67" s="45">
        <f t="shared" si="0"/>
        <v>0.42785500412457983</v>
      </c>
      <c r="P67" s="45">
        <v>12829730870</v>
      </c>
      <c r="Q67" s="45">
        <v>0</v>
      </c>
      <c r="R67"/>
      <c r="S67"/>
    </row>
    <row r="68" spans="1:21" s="55" customFormat="1" ht="21" customHeight="1">
      <c r="A68" s="46" t="s">
        <v>158</v>
      </c>
      <c r="B68" s="47" t="s">
        <v>90</v>
      </c>
      <c r="C68" s="48">
        <v>36091538759</v>
      </c>
      <c r="D68" s="48">
        <v>0</v>
      </c>
      <c r="E68" s="48">
        <v>0</v>
      </c>
      <c r="F68" s="48">
        <v>0</v>
      </c>
      <c r="G68" s="48">
        <v>23503892705</v>
      </c>
      <c r="H68" s="48">
        <v>23503892705</v>
      </c>
      <c r="I68" s="48">
        <v>23503892705</v>
      </c>
      <c r="J68" s="48">
        <v>23503892705</v>
      </c>
      <c r="K68" s="48">
        <v>23503892705</v>
      </c>
      <c r="L68" s="48">
        <v>23503892705</v>
      </c>
      <c r="M68" s="49">
        <v>65.12</v>
      </c>
      <c r="N68" s="49">
        <v>65.12</v>
      </c>
      <c r="O68" s="49">
        <f t="shared" si="0"/>
        <v>5.1165841566596815E-2</v>
      </c>
      <c r="P68" s="49">
        <v>12587646054</v>
      </c>
      <c r="Q68" s="49">
        <v>0</v>
      </c>
      <c r="R68"/>
      <c r="S68"/>
      <c r="T68" s="21"/>
      <c r="U68" s="21"/>
    </row>
    <row r="69" spans="1:21" s="21" customFormat="1" ht="27.75" customHeight="1">
      <c r="A69" s="50" t="s">
        <v>159</v>
      </c>
      <c r="B69" s="51" t="s">
        <v>237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3">
        <v>0</v>
      </c>
      <c r="N69" s="53">
        <v>0</v>
      </c>
      <c r="O69" s="53">
        <f t="shared" si="0"/>
        <v>0</v>
      </c>
      <c r="P69" s="53">
        <v>0</v>
      </c>
      <c r="Q69" s="53">
        <v>0</v>
      </c>
      <c r="R69"/>
      <c r="S69"/>
    </row>
    <row r="70" spans="1:21" s="21" customFormat="1" ht="21.75" customHeight="1">
      <c r="A70" s="50" t="s">
        <v>160</v>
      </c>
      <c r="B70" s="51" t="s">
        <v>161</v>
      </c>
      <c r="C70" s="52">
        <v>4827611048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3">
        <v>0</v>
      </c>
      <c r="N70" s="53">
        <v>0</v>
      </c>
      <c r="O70" s="53">
        <f t="shared" si="0"/>
        <v>0</v>
      </c>
      <c r="P70" s="53">
        <v>4827611048</v>
      </c>
      <c r="Q70" s="53">
        <v>0</v>
      </c>
      <c r="R70"/>
      <c r="S70"/>
    </row>
    <row r="71" spans="1:21" s="21" customFormat="1" ht="21.75" customHeight="1">
      <c r="A71" s="50" t="s">
        <v>162</v>
      </c>
      <c r="B71" s="51" t="s">
        <v>45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3">
        <v>0</v>
      </c>
      <c r="N71" s="53">
        <v>0</v>
      </c>
      <c r="O71" s="53">
        <f t="shared" si="0"/>
        <v>0</v>
      </c>
      <c r="P71" s="53">
        <v>0</v>
      </c>
      <c r="Q71" s="53">
        <v>0</v>
      </c>
      <c r="R71"/>
      <c r="S71"/>
    </row>
    <row r="72" spans="1:21" s="21" customFormat="1" ht="24.75" customHeight="1">
      <c r="A72" s="50" t="s">
        <v>163</v>
      </c>
      <c r="B72" s="51" t="s">
        <v>46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3">
        <v>0</v>
      </c>
      <c r="N72" s="53">
        <v>0</v>
      </c>
      <c r="O72" s="53">
        <f t="shared" si="0"/>
        <v>0</v>
      </c>
      <c r="P72" s="53">
        <v>0</v>
      </c>
      <c r="Q72" s="53">
        <v>0</v>
      </c>
      <c r="R72"/>
      <c r="S72"/>
    </row>
    <row r="73" spans="1:21" s="21" customFormat="1" ht="27.75" customHeight="1">
      <c r="A73" s="50" t="s">
        <v>164</v>
      </c>
      <c r="B73" s="51" t="s">
        <v>165</v>
      </c>
      <c r="C73" s="52">
        <v>23503982705</v>
      </c>
      <c r="D73" s="52">
        <v>0</v>
      </c>
      <c r="E73" s="52">
        <v>0</v>
      </c>
      <c r="F73" s="52">
        <v>0</v>
      </c>
      <c r="G73" s="52">
        <v>23503892705</v>
      </c>
      <c r="H73" s="52">
        <v>23503892705</v>
      </c>
      <c r="I73" s="52">
        <v>23503892705</v>
      </c>
      <c r="J73" s="52">
        <v>23503892705</v>
      </c>
      <c r="K73" s="52">
        <v>23503892705</v>
      </c>
      <c r="L73" s="52">
        <v>23503892705</v>
      </c>
      <c r="M73" s="53">
        <v>100</v>
      </c>
      <c r="N73" s="53">
        <v>100</v>
      </c>
      <c r="O73" s="53">
        <f t="shared" si="0"/>
        <v>5.1165841566596815E-2</v>
      </c>
      <c r="P73" s="53">
        <v>90000</v>
      </c>
      <c r="Q73" s="53">
        <v>0</v>
      </c>
      <c r="R73"/>
      <c r="S73"/>
    </row>
    <row r="74" spans="1:21" s="21" customFormat="1" ht="24.75" customHeight="1">
      <c r="A74" s="50" t="s">
        <v>166</v>
      </c>
      <c r="B74" s="51" t="s">
        <v>47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3">
        <v>0</v>
      </c>
      <c r="N74" s="53">
        <v>0</v>
      </c>
      <c r="O74" s="53">
        <f t="shared" si="0"/>
        <v>0</v>
      </c>
      <c r="P74" s="53">
        <v>0</v>
      </c>
      <c r="Q74" s="53">
        <v>0</v>
      </c>
      <c r="R74"/>
      <c r="S74"/>
    </row>
    <row r="75" spans="1:21" s="21" customFormat="1" ht="26.25" customHeight="1">
      <c r="A75" s="50" t="s">
        <v>167</v>
      </c>
      <c r="B75" s="51" t="s">
        <v>168</v>
      </c>
      <c r="C75" s="52">
        <v>2586648335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3">
        <v>0</v>
      </c>
      <c r="N75" s="53">
        <v>0</v>
      </c>
      <c r="O75" s="53">
        <f t="shared" ref="O75:O133" si="1">+L75/$L$144*100</f>
        <v>0</v>
      </c>
      <c r="P75" s="53">
        <v>2586648335</v>
      </c>
      <c r="Q75" s="53">
        <v>0</v>
      </c>
      <c r="R75"/>
      <c r="S75"/>
    </row>
    <row r="76" spans="1:21" s="21" customFormat="1" ht="24.75" customHeight="1">
      <c r="A76" s="50" t="s">
        <v>169</v>
      </c>
      <c r="B76" s="51" t="s">
        <v>170</v>
      </c>
      <c r="C76" s="52">
        <v>5173296671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3">
        <v>0</v>
      </c>
      <c r="N76" s="53">
        <v>0</v>
      </c>
      <c r="O76" s="53">
        <f t="shared" si="1"/>
        <v>0</v>
      </c>
      <c r="P76" s="53">
        <v>5173296671</v>
      </c>
      <c r="Q76" s="53">
        <v>0</v>
      </c>
      <c r="R76"/>
      <c r="S76"/>
    </row>
    <row r="77" spans="1:21" s="21" customFormat="1" ht="30.75" customHeight="1">
      <c r="A77" s="50" t="s">
        <v>171</v>
      </c>
      <c r="B77" s="51" t="s">
        <v>89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3">
        <v>0</v>
      </c>
      <c r="N77" s="53">
        <v>0</v>
      </c>
      <c r="O77" s="53">
        <f t="shared" si="1"/>
        <v>0</v>
      </c>
      <c r="P77" s="53">
        <v>0</v>
      </c>
      <c r="Q77" s="53">
        <v>0</v>
      </c>
      <c r="R77"/>
      <c r="S77"/>
    </row>
    <row r="78" spans="1:21" s="21" customFormat="1" ht="28.5" customHeight="1">
      <c r="A78" s="50" t="s">
        <v>238</v>
      </c>
      <c r="B78" s="51" t="s">
        <v>239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3">
        <v>0</v>
      </c>
      <c r="N78" s="53">
        <v>0</v>
      </c>
      <c r="O78" s="53">
        <f t="shared" si="1"/>
        <v>0</v>
      </c>
      <c r="P78" s="53">
        <v>0</v>
      </c>
      <c r="Q78" s="53">
        <v>0</v>
      </c>
      <c r="R78"/>
      <c r="S78"/>
    </row>
    <row r="79" spans="1:21" s="55" customFormat="1" ht="24.75" customHeight="1">
      <c r="A79" s="46" t="s">
        <v>172</v>
      </c>
      <c r="B79" s="47" t="s">
        <v>92</v>
      </c>
      <c r="C79" s="48">
        <v>484541011188</v>
      </c>
      <c r="D79" s="48">
        <v>484541011188</v>
      </c>
      <c r="E79" s="48">
        <v>26196068832</v>
      </c>
      <c r="F79" s="48">
        <v>26196068832</v>
      </c>
      <c r="G79" s="48">
        <v>-29301652</v>
      </c>
      <c r="H79" s="48">
        <v>-29301652</v>
      </c>
      <c r="I79" s="48">
        <v>-29301652</v>
      </c>
      <c r="J79" s="48">
        <v>484511709536</v>
      </c>
      <c r="K79" s="48">
        <v>26166767180</v>
      </c>
      <c r="L79" s="48">
        <v>26166767180</v>
      </c>
      <c r="M79" s="49">
        <v>5.4</v>
      </c>
      <c r="N79" s="49">
        <v>5.4</v>
      </c>
      <c r="O79" s="49">
        <f t="shared" si="1"/>
        <v>5.6962677657096859E-2</v>
      </c>
      <c r="P79" s="49">
        <v>29301652</v>
      </c>
      <c r="Q79" s="49">
        <v>0</v>
      </c>
      <c r="R79"/>
      <c r="S79"/>
      <c r="T79" s="21"/>
      <c r="U79" s="21"/>
    </row>
    <row r="80" spans="1:21" s="21" customFormat="1" ht="24.75" customHeight="1">
      <c r="A80" s="50" t="s">
        <v>173</v>
      </c>
      <c r="B80" s="51" t="s">
        <v>251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3">
        <v>0</v>
      </c>
      <c r="N80" s="53">
        <v>0</v>
      </c>
      <c r="O80" s="53">
        <f t="shared" si="1"/>
        <v>0</v>
      </c>
      <c r="P80" s="53">
        <v>0</v>
      </c>
      <c r="Q80" s="53">
        <v>0</v>
      </c>
      <c r="R80"/>
      <c r="S80"/>
    </row>
    <row r="81" spans="1:21" s="21" customFormat="1" ht="30" customHeight="1">
      <c r="A81" s="50" t="s">
        <v>174</v>
      </c>
      <c r="B81" s="51" t="s">
        <v>277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3">
        <v>0</v>
      </c>
      <c r="N81" s="53">
        <v>0</v>
      </c>
      <c r="O81" s="53">
        <f t="shared" si="1"/>
        <v>0</v>
      </c>
      <c r="P81" s="53">
        <v>0</v>
      </c>
      <c r="Q81" s="53">
        <v>0</v>
      </c>
      <c r="R81"/>
      <c r="S81"/>
    </row>
    <row r="82" spans="1:21" s="21" customFormat="1" ht="30" customHeight="1">
      <c r="A82" s="50" t="s">
        <v>175</v>
      </c>
      <c r="B82" s="51" t="s">
        <v>176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3">
        <v>0</v>
      </c>
      <c r="N82" s="53">
        <v>0</v>
      </c>
      <c r="O82" s="53">
        <f t="shared" si="1"/>
        <v>0</v>
      </c>
      <c r="P82" s="53">
        <v>0</v>
      </c>
      <c r="Q82" s="53">
        <v>0</v>
      </c>
      <c r="R82"/>
      <c r="S82"/>
    </row>
    <row r="83" spans="1:21" s="21" customFormat="1" ht="30" customHeight="1">
      <c r="A83" s="50" t="s">
        <v>177</v>
      </c>
      <c r="B83" s="51" t="s">
        <v>226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3">
        <v>0</v>
      </c>
      <c r="N83" s="53">
        <v>0</v>
      </c>
      <c r="O83" s="53">
        <f t="shared" si="1"/>
        <v>0</v>
      </c>
      <c r="P83" s="53">
        <v>0</v>
      </c>
      <c r="Q83" s="53">
        <v>0</v>
      </c>
      <c r="R83"/>
      <c r="S83"/>
    </row>
    <row r="84" spans="1:21" s="21" customFormat="1" ht="30" customHeight="1">
      <c r="A84" s="50" t="s">
        <v>178</v>
      </c>
      <c r="B84" s="51" t="s">
        <v>265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3">
        <v>0</v>
      </c>
      <c r="N84" s="53">
        <v>0</v>
      </c>
      <c r="O84" s="53">
        <f t="shared" si="1"/>
        <v>0</v>
      </c>
      <c r="P84" s="53">
        <v>0</v>
      </c>
      <c r="Q84" s="53">
        <v>0</v>
      </c>
      <c r="R84"/>
      <c r="S84"/>
    </row>
    <row r="85" spans="1:21" s="21" customFormat="1" ht="24.75" customHeight="1">
      <c r="A85" s="50" t="s">
        <v>179</v>
      </c>
      <c r="B85" s="51" t="s">
        <v>95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3">
        <v>0</v>
      </c>
      <c r="N85" s="53">
        <v>0</v>
      </c>
      <c r="O85" s="53">
        <f t="shared" si="1"/>
        <v>0</v>
      </c>
      <c r="P85" s="53">
        <v>0</v>
      </c>
      <c r="Q85" s="53">
        <v>0</v>
      </c>
      <c r="R85"/>
      <c r="S85"/>
    </row>
    <row r="86" spans="1:21" s="21" customFormat="1" ht="42" customHeight="1">
      <c r="A86" s="50" t="s">
        <v>244</v>
      </c>
      <c r="B86" s="51" t="s">
        <v>245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3">
        <v>0</v>
      </c>
      <c r="N86" s="53">
        <v>0</v>
      </c>
      <c r="O86" s="53">
        <f t="shared" si="1"/>
        <v>0</v>
      </c>
      <c r="P86" s="53">
        <v>0</v>
      </c>
      <c r="Q86" s="53">
        <v>0</v>
      </c>
      <c r="R86"/>
      <c r="S86"/>
    </row>
    <row r="87" spans="1:21" s="21" customFormat="1" ht="24.75" customHeight="1">
      <c r="A87" s="50" t="s">
        <v>271</v>
      </c>
      <c r="B87" s="51" t="s">
        <v>272</v>
      </c>
      <c r="C87" s="52">
        <v>407487457500</v>
      </c>
      <c r="D87" s="52">
        <v>407487457500</v>
      </c>
      <c r="E87" s="52">
        <v>16431901478</v>
      </c>
      <c r="F87" s="52">
        <v>16431901478</v>
      </c>
      <c r="G87" s="52">
        <v>0</v>
      </c>
      <c r="H87" s="52">
        <v>0</v>
      </c>
      <c r="I87" s="52">
        <v>0</v>
      </c>
      <c r="J87" s="52">
        <v>407487457500</v>
      </c>
      <c r="K87" s="52">
        <v>16431901478</v>
      </c>
      <c r="L87" s="52">
        <v>16431901478</v>
      </c>
      <c r="M87" s="53">
        <v>4.03</v>
      </c>
      <c r="N87" s="53">
        <v>4.03</v>
      </c>
      <c r="O87" s="53">
        <f t="shared" si="1"/>
        <v>3.5770758410687532E-2</v>
      </c>
      <c r="P87" s="53">
        <v>0</v>
      </c>
      <c r="Q87" s="53">
        <v>0</v>
      </c>
      <c r="R87"/>
      <c r="S87"/>
    </row>
    <row r="88" spans="1:21" s="21" customFormat="1" ht="24.75" customHeight="1">
      <c r="A88" s="50" t="s">
        <v>274</v>
      </c>
      <c r="B88" s="51" t="s">
        <v>275</v>
      </c>
      <c r="C88" s="52">
        <v>77053553688</v>
      </c>
      <c r="D88" s="52">
        <v>77053553688</v>
      </c>
      <c r="E88" s="52">
        <v>9764167354</v>
      </c>
      <c r="F88" s="52">
        <v>9764167354</v>
      </c>
      <c r="G88" s="52">
        <v>-29301652</v>
      </c>
      <c r="H88" s="52">
        <v>-29301652</v>
      </c>
      <c r="I88" s="52">
        <v>-29301652</v>
      </c>
      <c r="J88" s="52">
        <v>77024252036</v>
      </c>
      <c r="K88" s="52">
        <v>9734865702</v>
      </c>
      <c r="L88" s="52">
        <v>9734865702</v>
      </c>
      <c r="M88" s="53">
        <v>12.63</v>
      </c>
      <c r="N88" s="53">
        <v>12.63</v>
      </c>
      <c r="O88" s="53">
        <f t="shared" si="1"/>
        <v>2.1191919246409327E-2</v>
      </c>
      <c r="P88" s="53">
        <v>29301652</v>
      </c>
      <c r="Q88" s="53">
        <v>0</v>
      </c>
      <c r="R88"/>
      <c r="S88"/>
    </row>
    <row r="89" spans="1:21" s="55" customFormat="1" ht="24.75" customHeight="1">
      <c r="A89" s="46" t="s">
        <v>180</v>
      </c>
      <c r="B89" s="47" t="s">
        <v>96</v>
      </c>
      <c r="C89" s="48">
        <v>306987606730.42999</v>
      </c>
      <c r="D89" s="48">
        <v>302790863630</v>
      </c>
      <c r="E89" s="48">
        <v>114693084193</v>
      </c>
      <c r="F89" s="48">
        <v>114693084193</v>
      </c>
      <c r="G89" s="48">
        <v>4196743100.4299998</v>
      </c>
      <c r="H89" s="48">
        <v>25888437313</v>
      </c>
      <c r="I89" s="48">
        <v>25888437313</v>
      </c>
      <c r="J89" s="48">
        <v>306987606730.42999</v>
      </c>
      <c r="K89" s="48">
        <v>140581521506</v>
      </c>
      <c r="L89" s="48">
        <v>140581521506</v>
      </c>
      <c r="M89" s="49">
        <v>45.79</v>
      </c>
      <c r="N89" s="49">
        <v>45.79</v>
      </c>
      <c r="O89" s="49">
        <f t="shared" si="1"/>
        <v>0.30603321529956412</v>
      </c>
      <c r="P89" s="49">
        <v>0</v>
      </c>
      <c r="Q89" s="49">
        <v>0</v>
      </c>
      <c r="R89"/>
      <c r="S89"/>
      <c r="T89" s="21"/>
      <c r="U89" s="21"/>
    </row>
    <row r="90" spans="1:21" s="21" customFormat="1" ht="24.75" customHeight="1">
      <c r="A90" s="50" t="s">
        <v>181</v>
      </c>
      <c r="B90" s="51" t="s">
        <v>94</v>
      </c>
      <c r="C90" s="52">
        <v>264533427000</v>
      </c>
      <c r="D90" s="52">
        <v>264533427000</v>
      </c>
      <c r="E90" s="52">
        <v>76435647563</v>
      </c>
      <c r="F90" s="52">
        <v>76435647563</v>
      </c>
      <c r="G90" s="52">
        <v>0</v>
      </c>
      <c r="H90" s="52">
        <v>24287247313</v>
      </c>
      <c r="I90" s="52">
        <v>24287247313</v>
      </c>
      <c r="J90" s="52">
        <v>264533427000</v>
      </c>
      <c r="K90" s="52">
        <v>100722894876</v>
      </c>
      <c r="L90" s="52">
        <v>100722894876</v>
      </c>
      <c r="M90" s="53">
        <v>38.08</v>
      </c>
      <c r="N90" s="53">
        <v>38.08</v>
      </c>
      <c r="O90" s="53">
        <f t="shared" si="1"/>
        <v>0.21926460208261922</v>
      </c>
      <c r="P90" s="53">
        <v>0</v>
      </c>
      <c r="Q90" s="53">
        <v>0</v>
      </c>
      <c r="R90"/>
      <c r="S90"/>
    </row>
    <row r="91" spans="1:21" s="21" customFormat="1" ht="24.75" customHeight="1">
      <c r="A91" s="50" t="s">
        <v>246</v>
      </c>
      <c r="B91" s="51" t="s">
        <v>252</v>
      </c>
      <c r="C91" s="52">
        <v>42454179730.43</v>
      </c>
      <c r="D91" s="52">
        <v>38257436630</v>
      </c>
      <c r="E91" s="52">
        <v>38257436630</v>
      </c>
      <c r="F91" s="52">
        <v>38257436630</v>
      </c>
      <c r="G91" s="52">
        <v>4196743100.4299998</v>
      </c>
      <c r="H91" s="52">
        <v>1601190000</v>
      </c>
      <c r="I91" s="52">
        <v>1601190000</v>
      </c>
      <c r="J91" s="52">
        <v>42454179730.43</v>
      </c>
      <c r="K91" s="52">
        <v>39858626630</v>
      </c>
      <c r="L91" s="52">
        <v>39858626630</v>
      </c>
      <c r="M91" s="49">
        <v>93.89</v>
      </c>
      <c r="N91" s="49">
        <v>93.89</v>
      </c>
      <c r="O91" s="49">
        <f t="shared" si="1"/>
        <v>8.6768613216944859E-2</v>
      </c>
      <c r="P91" s="49">
        <v>0</v>
      </c>
      <c r="Q91" s="49">
        <v>0</v>
      </c>
      <c r="R91"/>
      <c r="S91"/>
    </row>
    <row r="92" spans="1:21" s="21" customFormat="1" ht="24.75" customHeight="1">
      <c r="A92" s="46" t="s">
        <v>182</v>
      </c>
      <c r="B92" s="47" t="s">
        <v>227</v>
      </c>
      <c r="C92" s="48">
        <v>13043292275</v>
      </c>
      <c r="D92" s="48">
        <v>12830509111</v>
      </c>
      <c r="E92" s="48">
        <v>6094133245</v>
      </c>
      <c r="F92" s="48">
        <v>6094133245</v>
      </c>
      <c r="G92" s="48">
        <v>0</v>
      </c>
      <c r="H92" s="48">
        <v>196101209</v>
      </c>
      <c r="I92" s="48">
        <v>196101209</v>
      </c>
      <c r="J92" s="48">
        <v>12830509111</v>
      </c>
      <c r="K92" s="48">
        <v>6290234454</v>
      </c>
      <c r="L92" s="48">
        <v>6290234454</v>
      </c>
      <c r="M92" s="53">
        <v>48.23</v>
      </c>
      <c r="N92" s="53">
        <v>48.23</v>
      </c>
      <c r="O92" s="53">
        <f t="shared" si="1"/>
        <v>1.3693269601322094E-2</v>
      </c>
      <c r="P92" s="53">
        <v>212783164</v>
      </c>
      <c r="Q92" s="53">
        <v>0</v>
      </c>
      <c r="R92"/>
      <c r="S92"/>
    </row>
    <row r="93" spans="1:21" s="21" customFormat="1" ht="34.5" customHeight="1">
      <c r="A93" s="50" t="s">
        <v>228</v>
      </c>
      <c r="B93" s="51" t="s">
        <v>229</v>
      </c>
      <c r="C93" s="52">
        <v>7094633997</v>
      </c>
      <c r="D93" s="52">
        <v>7094633997</v>
      </c>
      <c r="E93" s="52">
        <v>696843966</v>
      </c>
      <c r="F93" s="52">
        <v>696843966</v>
      </c>
      <c r="G93" s="52">
        <v>0</v>
      </c>
      <c r="H93" s="52">
        <v>196101209</v>
      </c>
      <c r="I93" s="52">
        <v>196101209</v>
      </c>
      <c r="J93" s="52">
        <v>7094633997</v>
      </c>
      <c r="K93" s="52">
        <v>892945175</v>
      </c>
      <c r="L93" s="52">
        <v>892945175</v>
      </c>
      <c r="M93" s="53">
        <v>12.59</v>
      </c>
      <c r="N93" s="53">
        <v>12.59</v>
      </c>
      <c r="O93" s="53">
        <f t="shared" si="1"/>
        <v>1.9438606159901234E-3</v>
      </c>
      <c r="P93" s="53">
        <v>0</v>
      </c>
      <c r="Q93" s="53">
        <v>0</v>
      </c>
      <c r="R93"/>
      <c r="S93"/>
    </row>
    <row r="94" spans="1:21" s="21" customFormat="1" ht="29.25" customHeight="1">
      <c r="A94" s="50" t="s">
        <v>230</v>
      </c>
      <c r="B94" s="51" t="s">
        <v>231</v>
      </c>
      <c r="C94" s="52">
        <v>212783164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2">
        <v>0</v>
      </c>
      <c r="M94" s="53">
        <v>0</v>
      </c>
      <c r="N94" s="53">
        <v>0</v>
      </c>
      <c r="O94" s="53">
        <f t="shared" si="1"/>
        <v>0</v>
      </c>
      <c r="P94" s="53">
        <v>212783164</v>
      </c>
      <c r="Q94" s="53">
        <v>0</v>
      </c>
      <c r="R94"/>
      <c r="S94"/>
    </row>
    <row r="95" spans="1:21" s="21" customFormat="1" ht="29.25" customHeight="1">
      <c r="A95" s="50" t="s">
        <v>232</v>
      </c>
      <c r="B95" s="51" t="s">
        <v>233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3">
        <v>0</v>
      </c>
      <c r="N95" s="53">
        <v>0</v>
      </c>
      <c r="O95" s="53">
        <f t="shared" si="1"/>
        <v>0</v>
      </c>
      <c r="P95" s="53">
        <v>0</v>
      </c>
      <c r="Q95" s="53">
        <v>0</v>
      </c>
      <c r="R95"/>
      <c r="S95"/>
    </row>
    <row r="96" spans="1:21" s="21" customFormat="1" ht="29.25" customHeight="1">
      <c r="A96" s="50" t="s">
        <v>234</v>
      </c>
      <c r="B96" s="51" t="s">
        <v>183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3">
        <v>0</v>
      </c>
      <c r="N96" s="53">
        <v>0</v>
      </c>
      <c r="O96" s="53">
        <f t="shared" si="1"/>
        <v>0</v>
      </c>
      <c r="P96" s="53">
        <v>0</v>
      </c>
      <c r="Q96" s="53">
        <v>0</v>
      </c>
      <c r="R96"/>
      <c r="S96"/>
    </row>
    <row r="97" spans="1:19" s="21" customFormat="1" ht="29.25" customHeight="1">
      <c r="A97" s="50" t="s">
        <v>235</v>
      </c>
      <c r="B97" s="51" t="s">
        <v>236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3">
        <v>0</v>
      </c>
      <c r="N97" s="53">
        <v>0</v>
      </c>
      <c r="O97" s="53">
        <f t="shared" si="1"/>
        <v>0</v>
      </c>
      <c r="P97" s="53">
        <v>0</v>
      </c>
      <c r="Q97" s="53">
        <v>0</v>
      </c>
      <c r="R97"/>
      <c r="S97"/>
    </row>
    <row r="98" spans="1:19" s="21" customFormat="1" ht="29.25" customHeight="1">
      <c r="A98" s="50" t="s">
        <v>247</v>
      </c>
      <c r="B98" s="51" t="s">
        <v>253</v>
      </c>
      <c r="C98" s="52">
        <v>5397289279</v>
      </c>
      <c r="D98" s="52">
        <v>5397289279</v>
      </c>
      <c r="E98" s="52">
        <v>5397289279</v>
      </c>
      <c r="F98" s="52">
        <v>5397289279</v>
      </c>
      <c r="G98" s="52">
        <v>0</v>
      </c>
      <c r="H98" s="52">
        <v>0</v>
      </c>
      <c r="I98" s="52">
        <v>0</v>
      </c>
      <c r="J98" s="52">
        <v>5397289279</v>
      </c>
      <c r="K98" s="52">
        <v>5397289279</v>
      </c>
      <c r="L98" s="52">
        <v>5397289279</v>
      </c>
      <c r="M98" s="53">
        <v>100</v>
      </c>
      <c r="N98" s="53">
        <v>100</v>
      </c>
      <c r="O98" s="53">
        <f t="shared" si="1"/>
        <v>1.1749408985331972E-2</v>
      </c>
      <c r="P98" s="53">
        <v>0</v>
      </c>
      <c r="Q98" s="53">
        <v>0</v>
      </c>
      <c r="R98"/>
      <c r="S98"/>
    </row>
    <row r="99" spans="1:19" s="21" customFormat="1" ht="46.5" customHeight="1">
      <c r="A99" s="50" t="s">
        <v>248</v>
      </c>
      <c r="B99" s="51" t="s">
        <v>254</v>
      </c>
      <c r="C99" s="52">
        <v>338585835</v>
      </c>
      <c r="D99" s="52">
        <v>338585835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338585835</v>
      </c>
      <c r="K99" s="52">
        <v>0</v>
      </c>
      <c r="L99" s="52">
        <v>0</v>
      </c>
      <c r="M99" s="53">
        <v>0</v>
      </c>
      <c r="N99" s="53">
        <v>0</v>
      </c>
      <c r="O99" s="53">
        <f t="shared" si="1"/>
        <v>0</v>
      </c>
      <c r="P99" s="53">
        <v>0</v>
      </c>
      <c r="Q99" s="53">
        <v>0</v>
      </c>
      <c r="R99"/>
      <c r="S99"/>
    </row>
    <row r="100" spans="1:19" s="21" customFormat="1" ht="24.75" customHeight="1">
      <c r="A100" s="42" t="s">
        <v>184</v>
      </c>
      <c r="B100" s="43" t="s">
        <v>48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5">
        <v>0</v>
      </c>
      <c r="N100" s="45">
        <v>0</v>
      </c>
      <c r="O100" s="45">
        <f t="shared" si="1"/>
        <v>0</v>
      </c>
      <c r="P100" s="45">
        <v>0</v>
      </c>
      <c r="Q100" s="45">
        <v>0</v>
      </c>
      <c r="R100"/>
      <c r="S100"/>
    </row>
    <row r="101" spans="1:19" s="21" customFormat="1" ht="23.25" customHeight="1">
      <c r="A101" s="42" t="s">
        <v>185</v>
      </c>
      <c r="B101" s="43" t="s">
        <v>49</v>
      </c>
      <c r="C101" s="44">
        <v>61676449728</v>
      </c>
      <c r="D101" s="44">
        <v>60911335891</v>
      </c>
      <c r="E101" s="44">
        <v>25589419343</v>
      </c>
      <c r="F101" s="44">
        <v>25589419343</v>
      </c>
      <c r="G101" s="44">
        <v>765113837</v>
      </c>
      <c r="H101" s="44">
        <v>4973921421</v>
      </c>
      <c r="I101" s="44">
        <v>4973921421</v>
      </c>
      <c r="J101" s="44">
        <v>61676449728</v>
      </c>
      <c r="K101" s="44">
        <v>30563340764</v>
      </c>
      <c r="L101" s="44">
        <v>30563340764</v>
      </c>
      <c r="M101" s="45">
        <v>49.55</v>
      </c>
      <c r="N101" s="45">
        <v>49.55</v>
      </c>
      <c r="O101" s="45">
        <f t="shared" si="1"/>
        <v>6.6533619383995324E-2</v>
      </c>
      <c r="P101" s="45">
        <v>0</v>
      </c>
      <c r="Q101" s="45">
        <v>0</v>
      </c>
      <c r="R101"/>
      <c r="S101"/>
    </row>
    <row r="102" spans="1:19" s="21" customFormat="1" ht="24.75" customHeight="1">
      <c r="A102" s="46" t="s">
        <v>186</v>
      </c>
      <c r="B102" s="47" t="s">
        <v>50</v>
      </c>
      <c r="C102" s="48">
        <v>214886163</v>
      </c>
      <c r="D102" s="48">
        <v>214886163</v>
      </c>
      <c r="E102" s="48">
        <v>214886163</v>
      </c>
      <c r="F102" s="48">
        <v>214886163</v>
      </c>
      <c r="G102" s="48">
        <v>0</v>
      </c>
      <c r="H102" s="48">
        <v>0</v>
      </c>
      <c r="I102" s="48">
        <v>0</v>
      </c>
      <c r="J102" s="48">
        <v>214886163</v>
      </c>
      <c r="K102" s="48">
        <v>214886163</v>
      </c>
      <c r="L102" s="48">
        <v>214886163</v>
      </c>
      <c r="M102" s="49">
        <v>100</v>
      </c>
      <c r="N102" s="49">
        <v>100</v>
      </c>
      <c r="O102" s="49">
        <f t="shared" si="1"/>
        <v>4.6778767708435635E-4</v>
      </c>
      <c r="P102" s="49">
        <v>0</v>
      </c>
      <c r="Q102" s="49">
        <v>0</v>
      </c>
      <c r="R102"/>
      <c r="S102"/>
    </row>
    <row r="103" spans="1:19" s="21" customFormat="1" ht="24.75" customHeight="1">
      <c r="A103" s="46" t="s">
        <v>255</v>
      </c>
      <c r="B103" s="47" t="s">
        <v>256</v>
      </c>
      <c r="C103" s="48">
        <v>61461563565</v>
      </c>
      <c r="D103" s="48">
        <v>60696449728</v>
      </c>
      <c r="E103" s="48">
        <v>25374533180</v>
      </c>
      <c r="F103" s="48">
        <v>25374533180</v>
      </c>
      <c r="G103" s="48">
        <v>765113837</v>
      </c>
      <c r="H103" s="48">
        <v>4973921421</v>
      </c>
      <c r="I103" s="48">
        <v>4973921421</v>
      </c>
      <c r="J103" s="48">
        <v>61461563565</v>
      </c>
      <c r="K103" s="48">
        <v>30348454601</v>
      </c>
      <c r="L103" s="48">
        <v>30348454601</v>
      </c>
      <c r="M103" s="49">
        <v>49.38</v>
      </c>
      <c r="N103" s="49">
        <v>49.38</v>
      </c>
      <c r="O103" s="49">
        <f t="shared" si="1"/>
        <v>6.6065831706910966E-2</v>
      </c>
      <c r="P103" s="49">
        <v>0</v>
      </c>
      <c r="Q103" s="49">
        <v>0</v>
      </c>
      <c r="R103"/>
      <c r="S103"/>
    </row>
    <row r="104" spans="1:19" s="21" customFormat="1" ht="26.25" customHeight="1">
      <c r="A104" s="42" t="s">
        <v>187</v>
      </c>
      <c r="B104" s="43" t="s">
        <v>51</v>
      </c>
      <c r="C104" s="44">
        <v>0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5">
        <v>0</v>
      </c>
      <c r="N104" s="45">
        <v>0</v>
      </c>
      <c r="O104" s="45">
        <f t="shared" si="1"/>
        <v>0</v>
      </c>
      <c r="P104" s="45">
        <v>0</v>
      </c>
      <c r="Q104" s="45">
        <v>0</v>
      </c>
      <c r="R104"/>
      <c r="S104"/>
    </row>
    <row r="105" spans="1:19" s="21" customFormat="1" ht="24.75" customHeight="1">
      <c r="A105" s="46" t="s">
        <v>188</v>
      </c>
      <c r="B105" s="47" t="s">
        <v>52</v>
      </c>
      <c r="C105" s="48">
        <v>0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9">
        <v>0</v>
      </c>
      <c r="N105" s="49">
        <v>0</v>
      </c>
      <c r="O105" s="49">
        <f t="shared" si="1"/>
        <v>0</v>
      </c>
      <c r="P105" s="49">
        <v>0</v>
      </c>
      <c r="Q105" s="49">
        <v>0</v>
      </c>
      <c r="R105"/>
      <c r="S105"/>
    </row>
    <row r="106" spans="1:19" s="21" customFormat="1" ht="24.75" customHeight="1">
      <c r="A106" s="46" t="s">
        <v>189</v>
      </c>
      <c r="B106" s="47" t="s">
        <v>53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9">
        <v>0</v>
      </c>
      <c r="N106" s="49">
        <v>0</v>
      </c>
      <c r="O106" s="49">
        <f t="shared" si="1"/>
        <v>0</v>
      </c>
      <c r="P106" s="49">
        <v>0</v>
      </c>
      <c r="Q106" s="49">
        <v>0</v>
      </c>
      <c r="R106"/>
      <c r="S106"/>
    </row>
    <row r="107" spans="1:19" s="21" customFormat="1" ht="24.75" customHeight="1">
      <c r="A107" s="46" t="s">
        <v>190</v>
      </c>
      <c r="B107" s="47" t="s">
        <v>191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9">
        <v>0</v>
      </c>
      <c r="N107" s="49">
        <v>0</v>
      </c>
      <c r="O107" s="49">
        <f t="shared" si="1"/>
        <v>0</v>
      </c>
      <c r="P107" s="49">
        <v>0</v>
      </c>
      <c r="Q107" s="49">
        <v>0</v>
      </c>
      <c r="R107"/>
      <c r="S107"/>
    </row>
    <row r="108" spans="1:19" s="21" customFormat="1" ht="24.75" customHeight="1">
      <c r="A108" s="42" t="s">
        <v>192</v>
      </c>
      <c r="B108" s="43" t="s">
        <v>54</v>
      </c>
      <c r="C108" s="44">
        <v>614519669834.57996</v>
      </c>
      <c r="D108" s="44">
        <v>58363589361</v>
      </c>
      <c r="E108" s="44">
        <v>21994336</v>
      </c>
      <c r="F108" s="44">
        <v>21994336</v>
      </c>
      <c r="G108" s="44">
        <v>0</v>
      </c>
      <c r="H108" s="44">
        <v>3660599130</v>
      </c>
      <c r="I108" s="44">
        <v>3660599130</v>
      </c>
      <c r="J108" s="44">
        <v>58363589361</v>
      </c>
      <c r="K108" s="44">
        <v>3682593466</v>
      </c>
      <c r="L108" s="44">
        <v>3682593466</v>
      </c>
      <c r="M108" s="45">
        <v>0.6</v>
      </c>
      <c r="N108" s="45">
        <v>0.6</v>
      </c>
      <c r="O108" s="45">
        <f t="shared" si="1"/>
        <v>8.0166717998783783E-3</v>
      </c>
      <c r="P108" s="45">
        <v>556156080473.57996</v>
      </c>
      <c r="Q108" s="45">
        <v>0</v>
      </c>
      <c r="R108"/>
      <c r="S108"/>
    </row>
    <row r="109" spans="1:19" s="21" customFormat="1" ht="24.75" customHeight="1">
      <c r="A109" s="46" t="s">
        <v>193</v>
      </c>
      <c r="B109" s="47" t="s">
        <v>194</v>
      </c>
      <c r="C109" s="48">
        <v>60000000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9">
        <v>0</v>
      </c>
      <c r="N109" s="49">
        <v>0</v>
      </c>
      <c r="O109" s="49">
        <f t="shared" si="1"/>
        <v>0</v>
      </c>
      <c r="P109" s="49">
        <v>60000000</v>
      </c>
      <c r="Q109" s="49">
        <v>0</v>
      </c>
      <c r="R109"/>
      <c r="S109"/>
    </row>
    <row r="110" spans="1:19" s="21" customFormat="1" ht="43.5" customHeight="1">
      <c r="A110" s="46" t="s">
        <v>195</v>
      </c>
      <c r="B110" s="47" t="s">
        <v>266</v>
      </c>
      <c r="C110" s="48">
        <v>5801659000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9">
        <v>0</v>
      </c>
      <c r="N110" s="49">
        <v>0</v>
      </c>
      <c r="O110" s="49">
        <f t="shared" si="1"/>
        <v>0</v>
      </c>
      <c r="P110" s="49">
        <v>5801659000</v>
      </c>
      <c r="Q110" s="49">
        <v>0</v>
      </c>
      <c r="R110"/>
      <c r="S110"/>
    </row>
    <row r="111" spans="1:19" s="21" customFormat="1" ht="30.75" customHeight="1">
      <c r="A111" s="46" t="s">
        <v>196</v>
      </c>
      <c r="B111" s="47" t="s">
        <v>55</v>
      </c>
      <c r="C111" s="48">
        <v>4726237000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9">
        <v>0</v>
      </c>
      <c r="N111" s="49">
        <v>0</v>
      </c>
      <c r="O111" s="49">
        <f t="shared" si="1"/>
        <v>0</v>
      </c>
      <c r="P111" s="49">
        <v>4726237000</v>
      </c>
      <c r="Q111" s="49">
        <v>0</v>
      </c>
      <c r="R111"/>
      <c r="S111"/>
    </row>
    <row r="112" spans="1:19" s="21" customFormat="1" ht="30">
      <c r="A112" s="46" t="s">
        <v>197</v>
      </c>
      <c r="B112" s="47" t="s">
        <v>198</v>
      </c>
      <c r="C112" s="48">
        <v>800000000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9">
        <v>0</v>
      </c>
      <c r="N112" s="49">
        <v>0</v>
      </c>
      <c r="O112" s="49">
        <f t="shared" si="1"/>
        <v>0</v>
      </c>
      <c r="P112" s="49">
        <v>800000000</v>
      </c>
      <c r="Q112" s="49">
        <v>0</v>
      </c>
      <c r="R112"/>
      <c r="S112"/>
    </row>
    <row r="113" spans="1:21" s="21" customFormat="1" ht="30">
      <c r="A113" s="46" t="s">
        <v>199</v>
      </c>
      <c r="B113" s="47" t="s">
        <v>56</v>
      </c>
      <c r="C113" s="48">
        <v>12577434307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9">
        <v>0</v>
      </c>
      <c r="N113" s="49">
        <v>0</v>
      </c>
      <c r="O113" s="49">
        <f t="shared" si="1"/>
        <v>0</v>
      </c>
      <c r="P113" s="49">
        <v>12577434307</v>
      </c>
      <c r="Q113" s="49">
        <v>0</v>
      </c>
      <c r="R113"/>
      <c r="S113"/>
    </row>
    <row r="114" spans="1:21" s="21" customFormat="1" ht="24.75" customHeight="1">
      <c r="A114" s="46" t="s">
        <v>200</v>
      </c>
      <c r="B114" s="47" t="s">
        <v>57</v>
      </c>
      <c r="C114" s="48">
        <v>29602692160</v>
      </c>
      <c r="D114" s="48">
        <v>29602692160</v>
      </c>
      <c r="E114" s="48">
        <v>0</v>
      </c>
      <c r="F114" s="48">
        <v>0</v>
      </c>
      <c r="G114" s="48">
        <v>0</v>
      </c>
      <c r="H114" s="48">
        <v>3642919858</v>
      </c>
      <c r="I114" s="48">
        <v>3642919858</v>
      </c>
      <c r="J114" s="48">
        <v>29602692160</v>
      </c>
      <c r="K114" s="48">
        <v>3642919858</v>
      </c>
      <c r="L114" s="48">
        <v>3642919858</v>
      </c>
      <c r="M114" s="49">
        <v>12.31</v>
      </c>
      <c r="N114" s="49">
        <v>12.31</v>
      </c>
      <c r="O114" s="49">
        <f t="shared" si="1"/>
        <v>7.9303059554294945E-3</v>
      </c>
      <c r="P114" s="49">
        <v>0</v>
      </c>
      <c r="Q114" s="49">
        <v>0</v>
      </c>
      <c r="R114"/>
      <c r="S114"/>
    </row>
    <row r="115" spans="1:21" s="21" customFormat="1" ht="24.75" customHeight="1">
      <c r="A115" s="46" t="s">
        <v>201</v>
      </c>
      <c r="B115" s="47" t="s">
        <v>58</v>
      </c>
      <c r="C115" s="48">
        <v>2712553167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9">
        <v>0</v>
      </c>
      <c r="N115" s="49">
        <v>0</v>
      </c>
      <c r="O115" s="49">
        <f t="shared" si="1"/>
        <v>0</v>
      </c>
      <c r="P115" s="49">
        <v>2712553167</v>
      </c>
      <c r="Q115" s="49">
        <v>0</v>
      </c>
      <c r="R115"/>
      <c r="S115"/>
    </row>
    <row r="116" spans="1:21" s="21" customFormat="1" ht="24.75" customHeight="1">
      <c r="A116" s="46" t="s">
        <v>202</v>
      </c>
      <c r="B116" s="47" t="s">
        <v>59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9">
        <v>0</v>
      </c>
      <c r="N116" s="49">
        <v>0</v>
      </c>
      <c r="O116" s="49">
        <f t="shared" si="1"/>
        <v>0</v>
      </c>
      <c r="P116" s="49">
        <v>0</v>
      </c>
      <c r="Q116" s="49">
        <v>0</v>
      </c>
      <c r="R116"/>
      <c r="S116"/>
    </row>
    <row r="117" spans="1:21" s="21" customFormat="1" ht="33.75" customHeight="1">
      <c r="A117" s="46" t="s">
        <v>203</v>
      </c>
      <c r="B117" s="47" t="s">
        <v>60</v>
      </c>
      <c r="C117" s="48">
        <v>3760897201</v>
      </c>
      <c r="D117" s="48">
        <v>3760897201</v>
      </c>
      <c r="E117" s="48">
        <v>21561036</v>
      </c>
      <c r="F117" s="48">
        <v>21561036</v>
      </c>
      <c r="G117" s="48">
        <v>0</v>
      </c>
      <c r="H117" s="48">
        <v>17679272</v>
      </c>
      <c r="I117" s="48">
        <v>17679272</v>
      </c>
      <c r="J117" s="48">
        <v>3760897201</v>
      </c>
      <c r="K117" s="48">
        <v>39240308</v>
      </c>
      <c r="L117" s="48">
        <v>39240308</v>
      </c>
      <c r="M117" s="49">
        <v>1.04</v>
      </c>
      <c r="N117" s="49">
        <v>1.04</v>
      </c>
      <c r="O117" s="49">
        <f t="shared" si="1"/>
        <v>8.5422589668533873E-5</v>
      </c>
      <c r="P117" s="49">
        <v>0</v>
      </c>
      <c r="Q117" s="49">
        <v>0</v>
      </c>
      <c r="R117"/>
      <c r="S117"/>
    </row>
    <row r="118" spans="1:21" s="21" customFormat="1" ht="24.75" customHeight="1">
      <c r="A118" s="46" t="s">
        <v>204</v>
      </c>
      <c r="B118" s="47" t="s">
        <v>278</v>
      </c>
      <c r="C118" s="48">
        <v>45000000000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9">
        <v>0</v>
      </c>
      <c r="N118" s="49">
        <v>0</v>
      </c>
      <c r="O118" s="49">
        <f t="shared" si="1"/>
        <v>0</v>
      </c>
      <c r="P118" s="49">
        <v>45000000000</v>
      </c>
      <c r="Q118" s="49">
        <v>0</v>
      </c>
      <c r="R118"/>
      <c r="S118"/>
    </row>
    <row r="119" spans="1:21" s="21" customFormat="1" ht="24.75" customHeight="1">
      <c r="A119" s="46" t="s">
        <v>205</v>
      </c>
      <c r="B119" s="47" t="s">
        <v>61</v>
      </c>
      <c r="C119" s="48">
        <v>13729873000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9">
        <v>0</v>
      </c>
      <c r="N119" s="49">
        <v>0</v>
      </c>
      <c r="O119" s="49">
        <f t="shared" si="1"/>
        <v>0</v>
      </c>
      <c r="P119" s="49">
        <v>13729873000</v>
      </c>
      <c r="Q119" s="49">
        <v>0</v>
      </c>
      <c r="R119"/>
      <c r="S119"/>
    </row>
    <row r="120" spans="1:21" s="21" customFormat="1" ht="24.75" customHeight="1">
      <c r="A120" s="46" t="s">
        <v>206</v>
      </c>
      <c r="B120" s="47" t="s">
        <v>62</v>
      </c>
      <c r="C120" s="48">
        <v>17734210000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9">
        <v>0</v>
      </c>
      <c r="N120" s="49">
        <v>0</v>
      </c>
      <c r="O120" s="49">
        <f t="shared" si="1"/>
        <v>0</v>
      </c>
      <c r="P120" s="49">
        <v>17734210000</v>
      </c>
      <c r="Q120" s="49">
        <v>0</v>
      </c>
      <c r="R120"/>
      <c r="S120"/>
    </row>
    <row r="121" spans="1:21" s="21" customFormat="1" ht="24.75" customHeight="1">
      <c r="A121" s="46" t="s">
        <v>207</v>
      </c>
      <c r="B121" s="47" t="s">
        <v>63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9">
        <v>0</v>
      </c>
      <c r="N121" s="49">
        <v>0</v>
      </c>
      <c r="O121" s="49">
        <f t="shared" si="1"/>
        <v>0</v>
      </c>
      <c r="P121" s="49">
        <v>0</v>
      </c>
      <c r="Q121" s="49">
        <v>0</v>
      </c>
      <c r="R121"/>
      <c r="S121"/>
    </row>
    <row r="122" spans="1:21" s="21" customFormat="1" ht="24.75" customHeight="1">
      <c r="A122" s="46" t="s">
        <v>208</v>
      </c>
      <c r="B122" s="47" t="s">
        <v>64</v>
      </c>
      <c r="C122" s="48">
        <v>47604741347.580002</v>
      </c>
      <c r="D122" s="48">
        <v>25000000000</v>
      </c>
      <c r="E122" s="48">
        <v>433300</v>
      </c>
      <c r="F122" s="48">
        <v>433300</v>
      </c>
      <c r="G122" s="48">
        <v>0</v>
      </c>
      <c r="H122" s="48">
        <v>0</v>
      </c>
      <c r="I122" s="48">
        <v>0</v>
      </c>
      <c r="J122" s="48">
        <v>25000000000</v>
      </c>
      <c r="K122" s="48">
        <v>433300</v>
      </c>
      <c r="L122" s="48">
        <v>433300</v>
      </c>
      <c r="M122" s="49">
        <v>0</v>
      </c>
      <c r="N122" s="49">
        <v>0</v>
      </c>
      <c r="O122" s="49">
        <f t="shared" si="1"/>
        <v>9.4325478034921962E-7</v>
      </c>
      <c r="P122" s="49">
        <v>22604741347.580002</v>
      </c>
      <c r="Q122" s="49">
        <v>0</v>
      </c>
      <c r="R122"/>
      <c r="S122"/>
    </row>
    <row r="123" spans="1:21" s="21" customFormat="1" ht="24.75" customHeight="1">
      <c r="A123" s="46" t="s">
        <v>209</v>
      </c>
      <c r="B123" s="47" t="s">
        <v>65</v>
      </c>
      <c r="C123" s="48">
        <v>0</v>
      </c>
      <c r="D123" s="48">
        <v>0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9">
        <v>0</v>
      </c>
      <c r="N123" s="49">
        <v>0</v>
      </c>
      <c r="O123" s="49">
        <f t="shared" si="1"/>
        <v>0</v>
      </c>
      <c r="P123" s="49">
        <v>0</v>
      </c>
      <c r="Q123" s="49">
        <v>0</v>
      </c>
      <c r="R123"/>
      <c r="S123"/>
    </row>
    <row r="124" spans="1:21" s="33" customFormat="1" ht="24.75" customHeight="1">
      <c r="A124" s="46" t="s">
        <v>242</v>
      </c>
      <c r="B124" s="47" t="s">
        <v>243</v>
      </c>
      <c r="C124" s="48">
        <v>326926372652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9">
        <v>0</v>
      </c>
      <c r="N124" s="49">
        <v>0</v>
      </c>
      <c r="O124" s="49">
        <f t="shared" si="1"/>
        <v>0</v>
      </c>
      <c r="P124" s="49">
        <v>326926372652</v>
      </c>
      <c r="Q124" s="49">
        <v>0</v>
      </c>
      <c r="R124"/>
      <c r="S124"/>
      <c r="T124" s="21"/>
      <c r="U124" s="21"/>
    </row>
    <row r="125" spans="1:21" s="33" customFormat="1" ht="24.75" customHeight="1">
      <c r="A125" s="46" t="s">
        <v>259</v>
      </c>
      <c r="B125" s="47" t="s">
        <v>279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9">
        <v>0</v>
      </c>
      <c r="N125" s="49">
        <v>0</v>
      </c>
      <c r="O125" s="49">
        <f t="shared" si="1"/>
        <v>0</v>
      </c>
      <c r="P125" s="49">
        <v>0</v>
      </c>
      <c r="Q125" s="49">
        <v>0</v>
      </c>
      <c r="R125"/>
      <c r="S125"/>
      <c r="T125" s="21"/>
      <c r="U125" s="21"/>
    </row>
    <row r="126" spans="1:21" s="33" customFormat="1" ht="30">
      <c r="A126" s="46" t="s">
        <v>276</v>
      </c>
      <c r="B126" s="47" t="s">
        <v>281</v>
      </c>
      <c r="C126" s="48">
        <v>103483000000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9">
        <v>0</v>
      </c>
      <c r="N126" s="49">
        <v>0</v>
      </c>
      <c r="O126" s="49">
        <f t="shared" si="1"/>
        <v>0</v>
      </c>
      <c r="P126" s="49">
        <v>103483000000</v>
      </c>
      <c r="Q126" s="49">
        <v>0</v>
      </c>
      <c r="R126"/>
      <c r="S126"/>
      <c r="T126" s="21"/>
      <c r="U126" s="21"/>
    </row>
    <row r="127" spans="1:21" s="21" customFormat="1" ht="24.75" customHeight="1">
      <c r="A127" s="42" t="s">
        <v>270</v>
      </c>
      <c r="B127" s="43" t="s">
        <v>280</v>
      </c>
      <c r="C127" s="44">
        <v>0</v>
      </c>
      <c r="D127" s="44">
        <v>0</v>
      </c>
      <c r="E127" s="44">
        <v>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0</v>
      </c>
      <c r="L127" s="44">
        <v>0</v>
      </c>
      <c r="M127" s="45">
        <v>0</v>
      </c>
      <c r="N127" s="45">
        <v>0</v>
      </c>
      <c r="O127" s="45">
        <f t="shared" si="1"/>
        <v>0</v>
      </c>
      <c r="P127" s="45">
        <v>0</v>
      </c>
      <c r="Q127" s="45">
        <v>0</v>
      </c>
      <c r="R127"/>
      <c r="S127"/>
    </row>
    <row r="128" spans="1:21" s="33" customFormat="1" ht="24.75" customHeight="1">
      <c r="A128" s="46" t="s">
        <v>269</v>
      </c>
      <c r="B128" s="47" t="s">
        <v>273</v>
      </c>
      <c r="C128" s="48">
        <v>0</v>
      </c>
      <c r="D128" s="48">
        <v>0</v>
      </c>
      <c r="E128" s="48">
        <v>0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9">
        <v>0</v>
      </c>
      <c r="N128" s="49">
        <v>0</v>
      </c>
      <c r="O128" s="49">
        <f t="shared" si="1"/>
        <v>0</v>
      </c>
      <c r="P128" s="49">
        <v>0</v>
      </c>
      <c r="Q128" s="49">
        <v>0</v>
      </c>
      <c r="R128"/>
      <c r="S128"/>
      <c r="T128" s="21"/>
      <c r="U128" s="21"/>
    </row>
    <row r="129" spans="1:21" s="21" customFormat="1" ht="24.75" customHeight="1">
      <c r="A129" s="30" t="s">
        <v>210</v>
      </c>
      <c r="B129" s="31" t="s">
        <v>66</v>
      </c>
      <c r="C129" s="32">
        <v>548468700937.57001</v>
      </c>
      <c r="D129" s="32">
        <v>146596315438.98999</v>
      </c>
      <c r="E129" s="32">
        <v>79782568561.960007</v>
      </c>
      <c r="F129" s="32">
        <v>79782568561.960007</v>
      </c>
      <c r="G129" s="32">
        <v>16663238581.92</v>
      </c>
      <c r="H129" s="32">
        <v>35190047879.790001</v>
      </c>
      <c r="I129" s="32">
        <v>35190047879.790001</v>
      </c>
      <c r="J129" s="32">
        <v>163259554020.91</v>
      </c>
      <c r="K129" s="32">
        <v>114972616441.75</v>
      </c>
      <c r="L129" s="32">
        <v>114972616441.75</v>
      </c>
      <c r="M129" s="32">
        <v>20.96</v>
      </c>
      <c r="N129" s="32">
        <v>20.96</v>
      </c>
      <c r="O129" s="32">
        <f t="shared" si="1"/>
        <v>0.25028495284546037</v>
      </c>
      <c r="P129" s="32">
        <v>385209146916.65997</v>
      </c>
      <c r="Q129" s="32">
        <v>0</v>
      </c>
      <c r="R129"/>
      <c r="S129"/>
    </row>
    <row r="130" spans="1:21" s="21" customFormat="1" ht="24.75" customHeight="1">
      <c r="A130" s="34" t="s">
        <v>211</v>
      </c>
      <c r="B130" s="35" t="s">
        <v>67</v>
      </c>
      <c r="C130" s="36">
        <v>548468700937.57001</v>
      </c>
      <c r="D130" s="36">
        <v>146596315438.98999</v>
      </c>
      <c r="E130" s="36">
        <v>79782568561.960007</v>
      </c>
      <c r="F130" s="36">
        <v>79782568561.960007</v>
      </c>
      <c r="G130" s="36">
        <v>16663238581.92</v>
      </c>
      <c r="H130" s="36">
        <v>35190047879.790001</v>
      </c>
      <c r="I130" s="36">
        <v>35190047879.790001</v>
      </c>
      <c r="J130" s="36">
        <v>163259554020.91</v>
      </c>
      <c r="K130" s="36">
        <v>114972616441.75</v>
      </c>
      <c r="L130" s="36">
        <v>114972616441.75</v>
      </c>
      <c r="M130" s="37">
        <v>20.96</v>
      </c>
      <c r="N130" s="37">
        <v>20.96</v>
      </c>
      <c r="O130" s="37">
        <f t="shared" si="1"/>
        <v>0.25028495284546037</v>
      </c>
      <c r="P130" s="37">
        <v>385209146916.65997</v>
      </c>
      <c r="Q130" s="37">
        <v>0</v>
      </c>
      <c r="R130"/>
      <c r="S130"/>
    </row>
    <row r="131" spans="1:21" s="21" customFormat="1" ht="24.75" customHeight="1">
      <c r="A131" s="38" t="s">
        <v>212</v>
      </c>
      <c r="B131" s="39" t="s">
        <v>68</v>
      </c>
      <c r="C131" s="40">
        <v>0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1">
        <v>0</v>
      </c>
      <c r="N131" s="41">
        <v>0</v>
      </c>
      <c r="O131" s="41">
        <f t="shared" si="1"/>
        <v>0</v>
      </c>
      <c r="P131" s="41">
        <v>0</v>
      </c>
      <c r="Q131" s="41">
        <v>0</v>
      </c>
      <c r="R131"/>
      <c r="S131"/>
    </row>
    <row r="132" spans="1:21" s="21" customFormat="1" ht="30" customHeight="1">
      <c r="A132" s="38" t="s">
        <v>213</v>
      </c>
      <c r="B132" s="39" t="s">
        <v>69</v>
      </c>
      <c r="C132" s="40">
        <v>498241971</v>
      </c>
      <c r="D132" s="40">
        <v>498241971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498241971</v>
      </c>
      <c r="K132" s="40">
        <v>0</v>
      </c>
      <c r="L132" s="40">
        <v>0</v>
      </c>
      <c r="M132" s="41">
        <v>0</v>
      </c>
      <c r="N132" s="41">
        <v>0</v>
      </c>
      <c r="O132" s="41">
        <f t="shared" si="1"/>
        <v>0</v>
      </c>
      <c r="P132" s="41">
        <v>0</v>
      </c>
      <c r="Q132" s="41">
        <v>0</v>
      </c>
      <c r="R132"/>
      <c r="S132"/>
    </row>
    <row r="133" spans="1:21" s="21" customFormat="1" ht="24.75" customHeight="1">
      <c r="A133" s="38" t="s">
        <v>214</v>
      </c>
      <c r="B133" s="39" t="s">
        <v>70</v>
      </c>
      <c r="C133" s="40">
        <v>2409789525</v>
      </c>
      <c r="D133" s="40">
        <v>2409789525</v>
      </c>
      <c r="E133" s="40">
        <v>686048590</v>
      </c>
      <c r="F133" s="40">
        <v>686048590</v>
      </c>
      <c r="G133" s="40">
        <v>0</v>
      </c>
      <c r="H133" s="40">
        <v>90813530</v>
      </c>
      <c r="I133" s="40">
        <v>90813530</v>
      </c>
      <c r="J133" s="40">
        <v>2409789525</v>
      </c>
      <c r="K133" s="40">
        <v>776862120</v>
      </c>
      <c r="L133" s="40">
        <v>776862120</v>
      </c>
      <c r="M133" s="41">
        <v>32.24</v>
      </c>
      <c r="N133" s="41">
        <v>32.24</v>
      </c>
      <c r="O133" s="41">
        <f t="shared" si="1"/>
        <v>1.6911583391696955E-3</v>
      </c>
      <c r="P133" s="41">
        <v>0</v>
      </c>
      <c r="Q133" s="41">
        <v>0</v>
      </c>
      <c r="R133"/>
      <c r="S133"/>
    </row>
    <row r="134" spans="1:21" s="21" customFormat="1" ht="24.75" customHeight="1">
      <c r="A134" s="38" t="s">
        <v>215</v>
      </c>
      <c r="B134" s="39" t="s">
        <v>71</v>
      </c>
      <c r="C134" s="40">
        <v>382782021</v>
      </c>
      <c r="D134" s="40">
        <v>382782021</v>
      </c>
      <c r="E134" s="40">
        <v>68314900</v>
      </c>
      <c r="F134" s="40">
        <v>68314900</v>
      </c>
      <c r="G134" s="40">
        <v>0</v>
      </c>
      <c r="H134" s="40">
        <v>3025216</v>
      </c>
      <c r="I134" s="40">
        <v>3025216</v>
      </c>
      <c r="J134" s="40">
        <v>382782021</v>
      </c>
      <c r="K134" s="40">
        <v>71340116</v>
      </c>
      <c r="L134" s="40">
        <v>71340116</v>
      </c>
      <c r="M134" s="41">
        <v>18.64</v>
      </c>
      <c r="N134" s="41">
        <v>18.64</v>
      </c>
      <c r="O134" s="41">
        <f t="shared" ref="O134:O142" si="2">+L134/$L$144*100</f>
        <v>1.5530095879914114E-4</v>
      </c>
      <c r="P134" s="41">
        <v>0</v>
      </c>
      <c r="Q134" s="41">
        <v>0</v>
      </c>
      <c r="R134"/>
      <c r="S134"/>
    </row>
    <row r="135" spans="1:21" s="21" customFormat="1" ht="24.75" customHeight="1">
      <c r="A135" s="38" t="s">
        <v>216</v>
      </c>
      <c r="B135" s="39" t="s">
        <v>267</v>
      </c>
      <c r="C135" s="40">
        <v>2525942662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  <c r="M135" s="41">
        <v>0</v>
      </c>
      <c r="N135" s="41">
        <v>0</v>
      </c>
      <c r="O135" s="41">
        <f t="shared" si="2"/>
        <v>0</v>
      </c>
      <c r="P135" s="41">
        <v>2525942662</v>
      </c>
      <c r="Q135" s="41">
        <v>0</v>
      </c>
      <c r="R135"/>
      <c r="S135"/>
    </row>
    <row r="136" spans="1:21" s="21" customFormat="1" ht="24.75" customHeight="1">
      <c r="A136" s="38" t="s">
        <v>217</v>
      </c>
      <c r="B136" s="39" t="s">
        <v>72</v>
      </c>
      <c r="C136" s="40">
        <v>50160634280</v>
      </c>
      <c r="D136" s="40">
        <v>3305501921.9899998</v>
      </c>
      <c r="E136" s="40">
        <v>3305475545.29</v>
      </c>
      <c r="F136" s="40">
        <v>3305475545.29</v>
      </c>
      <c r="G136" s="40">
        <v>16663238581.92</v>
      </c>
      <c r="H136" s="40">
        <v>16663238581.92</v>
      </c>
      <c r="I136" s="40">
        <v>16663238581.92</v>
      </c>
      <c r="J136" s="40">
        <v>19968740503.91</v>
      </c>
      <c r="K136" s="40">
        <v>19968714127.209999</v>
      </c>
      <c r="L136" s="40">
        <v>19968714127.209999</v>
      </c>
      <c r="M136" s="41">
        <v>39.81</v>
      </c>
      <c r="N136" s="41">
        <v>39.81</v>
      </c>
      <c r="O136" s="41">
        <f t="shared" si="2"/>
        <v>4.3470078601241233E-2</v>
      </c>
      <c r="P136" s="41">
        <v>30191893776.09</v>
      </c>
      <c r="Q136" s="41">
        <v>0</v>
      </c>
      <c r="R136"/>
      <c r="S136"/>
    </row>
    <row r="137" spans="1:21" s="21" customFormat="1" ht="24.75" customHeight="1">
      <c r="A137" s="38" t="s">
        <v>218</v>
      </c>
      <c r="B137" s="39" t="s">
        <v>73</v>
      </c>
      <c r="C137" s="40">
        <v>492491310478.57001</v>
      </c>
      <c r="D137" s="40">
        <v>140000000000</v>
      </c>
      <c r="E137" s="40">
        <v>75722729526.669998</v>
      </c>
      <c r="F137" s="40">
        <v>75722729526.669998</v>
      </c>
      <c r="G137" s="40">
        <v>0</v>
      </c>
      <c r="H137" s="40">
        <v>18432970551.869999</v>
      </c>
      <c r="I137" s="40">
        <v>18432970551.869999</v>
      </c>
      <c r="J137" s="40">
        <v>140000000000</v>
      </c>
      <c r="K137" s="40">
        <v>94155700078.539993</v>
      </c>
      <c r="L137" s="40">
        <v>94155700078.539993</v>
      </c>
      <c r="M137" s="41">
        <v>19.12</v>
      </c>
      <c r="N137" s="41">
        <v>19.12</v>
      </c>
      <c r="O137" s="41">
        <f t="shared" si="2"/>
        <v>0.20496841494625026</v>
      </c>
      <c r="P137" s="41">
        <v>352491310478.57001</v>
      </c>
      <c r="Q137" s="41">
        <v>0</v>
      </c>
      <c r="R137"/>
      <c r="S137"/>
    </row>
    <row r="138" spans="1:21" s="21" customFormat="1" ht="24.75" customHeight="1">
      <c r="A138" s="38" t="s">
        <v>257</v>
      </c>
      <c r="B138" s="39" t="s">
        <v>258</v>
      </c>
      <c r="C138" s="40">
        <v>0</v>
      </c>
      <c r="D138" s="40">
        <v>0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1">
        <v>0</v>
      </c>
      <c r="N138" s="41">
        <v>0</v>
      </c>
      <c r="O138" s="41">
        <f t="shared" si="2"/>
        <v>0</v>
      </c>
      <c r="P138" s="41">
        <v>0</v>
      </c>
      <c r="Q138" s="41">
        <v>0</v>
      </c>
      <c r="R138"/>
      <c r="S138"/>
    </row>
    <row r="139" spans="1:21" s="33" customFormat="1" ht="24.75" customHeight="1">
      <c r="A139" s="30" t="s">
        <v>219</v>
      </c>
      <c r="B139" s="31" t="s">
        <v>220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f t="shared" si="2"/>
        <v>0</v>
      </c>
      <c r="P139" s="32">
        <v>0</v>
      </c>
      <c r="Q139" s="32">
        <v>0</v>
      </c>
      <c r="R139"/>
      <c r="S139"/>
      <c r="T139" s="21"/>
      <c r="U139" s="21"/>
    </row>
    <row r="140" spans="1:21" s="21" customFormat="1" ht="24.75" customHeight="1">
      <c r="A140" s="34" t="s">
        <v>221</v>
      </c>
      <c r="B140" s="35" t="s">
        <v>78</v>
      </c>
      <c r="C140" s="36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7">
        <v>0</v>
      </c>
      <c r="N140" s="37">
        <v>0</v>
      </c>
      <c r="O140" s="37">
        <f t="shared" si="2"/>
        <v>0</v>
      </c>
      <c r="P140" s="37">
        <v>0</v>
      </c>
      <c r="Q140" s="37">
        <v>0</v>
      </c>
      <c r="R140"/>
      <c r="S140"/>
    </row>
    <row r="141" spans="1:21" s="21" customFormat="1" ht="24.75" customHeight="1">
      <c r="A141" s="38" t="s">
        <v>222</v>
      </c>
      <c r="B141" s="39" t="s">
        <v>91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1">
        <v>0</v>
      </c>
      <c r="N141" s="41">
        <v>0</v>
      </c>
      <c r="O141" s="41">
        <f t="shared" si="2"/>
        <v>0</v>
      </c>
      <c r="P141" s="41">
        <v>0</v>
      </c>
      <c r="Q141" s="41">
        <v>0</v>
      </c>
      <c r="R141"/>
      <c r="S141"/>
    </row>
    <row r="142" spans="1:21" s="21" customFormat="1" ht="15">
      <c r="A142" s="30" t="s">
        <v>223</v>
      </c>
      <c r="B142" s="31" t="s">
        <v>74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f t="shared" si="2"/>
        <v>0</v>
      </c>
      <c r="P142" s="32">
        <v>0</v>
      </c>
      <c r="Q142" s="32">
        <v>0</v>
      </c>
    </row>
    <row r="143" spans="1:21" s="33" customFormat="1" ht="12.75">
      <c r="A143" s="11" t="s">
        <v>79</v>
      </c>
      <c r="B143" s="24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21"/>
      <c r="N143" s="21"/>
      <c r="O143" s="21"/>
      <c r="P143" s="20"/>
      <c r="Q143" s="20"/>
      <c r="S143" s="21"/>
      <c r="T143" s="21"/>
      <c r="U143" s="21"/>
    </row>
    <row r="144" spans="1:21" s="56" customFormat="1" ht="12.75">
      <c r="A144" s="25"/>
      <c r="B144" s="25" t="s">
        <v>77</v>
      </c>
      <c r="C144" s="26">
        <v>91879343676574</v>
      </c>
      <c r="D144" s="26">
        <v>88192335799512.703</v>
      </c>
      <c r="E144" s="26">
        <v>38538287977315.203</v>
      </c>
      <c r="F144" s="26">
        <v>38538287977315.203</v>
      </c>
      <c r="G144" s="26">
        <v>1117044717520.74</v>
      </c>
      <c r="H144" s="26">
        <v>7398399440222.2598</v>
      </c>
      <c r="I144" s="26">
        <v>7398399440222.2598</v>
      </c>
      <c r="J144" s="26">
        <v>89309380517033.406</v>
      </c>
      <c r="K144" s="26">
        <v>45936687417537.398</v>
      </c>
      <c r="L144" s="26">
        <v>45936687417537.398</v>
      </c>
      <c r="M144" s="23">
        <v>50</v>
      </c>
      <c r="N144" s="23">
        <v>50</v>
      </c>
      <c r="O144" s="23">
        <f>+L144/$L$144*100</f>
        <v>100</v>
      </c>
      <c r="P144" s="22">
        <v>2569963159540.5098</v>
      </c>
      <c r="Q144" s="22">
        <v>0</v>
      </c>
      <c r="S144" s="21"/>
      <c r="T144" s="21"/>
      <c r="U144" s="21"/>
    </row>
    <row r="146" spans="7:9">
      <c r="G146" s="14"/>
      <c r="H146" s="14"/>
      <c r="I146" s="14"/>
    </row>
  </sheetData>
  <mergeCells count="4">
    <mergeCell ref="G7:I7"/>
    <mergeCell ref="J7:L7"/>
    <mergeCell ref="D7:F7"/>
    <mergeCell ref="M7:O7"/>
  </mergeCells>
  <conditionalFormatting sqref="P10:P13">
    <cfRule type="cellIs" dxfId="2" priority="8" operator="lessThan">
      <formula>0</formula>
    </cfRule>
  </conditionalFormatting>
  <conditionalFormatting sqref="P15:P67">
    <cfRule type="cellIs" dxfId="1" priority="6" operator="lessThan">
      <formula>0</formula>
    </cfRule>
  </conditionalFormatting>
  <conditionalFormatting sqref="P69:P142">
    <cfRule type="cellIs" dxfId="0" priority="2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4" fitToHeight="4" orientation="landscape" horizontalDpi="1200" verticalDpi="1200" r:id="rId1"/>
  <headerFooter>
    <oddFooter>&amp;R&amp;D
&amp;N</oddFooter>
  </headerFooter>
  <rowBreaks count="2" manualBreakCount="2">
    <brk id="38" max="16383" man="1"/>
    <brk id="10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Junio 2024</Descripci_x00f3_n>
    <Fecha_x0020_de_x0020_publicaci_x00f3_n xmlns="a89a2212-8ffe-4f56-88b2-5e2fabe15bb8" xsi:nil="true"/>
    <c96f xmlns="7863b4b1-a814-4304-b576-adec0742564d">6</c96f>
    <o7a6 xmlns="7863b4b1-a814-4304-b576-adec0742564d" xsi:nil="true"/>
    <A_x00f1_o xmlns="a89a2212-8ffe-4f56-88b2-5e2fabe15bb8" xsi:nil="true"/>
    <l9bw xmlns="7863b4b1-a814-4304-b576-adec0742564d">2024</l9bw>
    <Fecha xmlns="a89a2212-8ffe-4f56-88b2-5e2fabe15b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336123-F52D-4398-A9AB-86524AAC00EE}">
  <ds:schemaRefs>
    <ds:schemaRef ds:uri="http://schemas.microsoft.com/office/2006/documentManagement/types"/>
    <ds:schemaRef ds:uri="http://purl.org/dc/elements/1.1/"/>
    <ds:schemaRef ds:uri="http://purl.org/dc/dcmitype/"/>
    <ds:schemaRef ds:uri="66febbbe-3fe0-4724-9447-9cab9f0524e3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54d0a876-d14a-42eb-8bf8-b9c8c4b0836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07BE53-1E6C-4F62-8AFB-8ED4C24EF852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EJECUCIÓN INGRESOS</vt:lpstr>
      <vt:lpstr>EJECUCIÓN GASTOS</vt:lpstr>
      <vt:lpstr>'EJECUCIÓN GASTOS'!Área_de_impresión</vt:lpstr>
      <vt:lpstr>'EJECUCIÓN INGRESOS'!Área_de_impresión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Jeinny Paola Rincon Morales</cp:lastModifiedBy>
  <cp:lastPrinted>2024-01-10T13:01:15Z</cp:lastPrinted>
  <dcterms:created xsi:type="dcterms:W3CDTF">2020-02-07T13:30:09Z</dcterms:created>
  <dcterms:modified xsi:type="dcterms:W3CDTF">2024-07-16T13:15:39Z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