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8_{7EB72998-CA7A-4F5B-9E04-4197546FB4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 Abril 2025" sheetId="2" r:id="rId1"/>
    <sheet name="Gastos Abril 2025" sheetId="1" r:id="rId2"/>
  </sheets>
  <definedNames>
    <definedName name="_xlnm._FilterDatabase" localSheetId="1" hidden="1">'Gastos Abril 2025'!$A$7:$S$143</definedName>
    <definedName name="page\x2dtotal" localSheetId="0">'Ingresos Abril 2025'!$A$35</definedName>
    <definedName name="page\x2dtotal">'Gastos Abril 2025'!#REF!</definedName>
    <definedName name="page\x2dtotal\x2dmaster0" localSheetId="0">'Ingresos Abril 2025'!$A$35</definedName>
    <definedName name="page\x2dtotal\x2dmaster0">'Gastos Abril 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6" i="1" l="1"/>
  <c r="R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R103" i="1"/>
  <c r="S102" i="1"/>
  <c r="R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8" i="1"/>
  <c r="C106" i="1"/>
  <c r="C96" i="1"/>
  <c r="C94" i="1"/>
  <c r="C92" i="1" s="1"/>
  <c r="C90" i="1"/>
  <c r="C89" i="1"/>
  <c r="C87" i="1" s="1"/>
  <c r="C103" i="1"/>
  <c r="C102" i="1" s="1"/>
  <c r="C86" i="1" l="1"/>
</calcChain>
</file>

<file path=xl/sharedStrings.xml><?xml version="1.0" encoding="utf-8"?>
<sst xmlns="http://schemas.openxmlformats.org/spreadsheetml/2006/main" count="359" uniqueCount="340">
  <si>
    <t>129 - ADMINISTRADORA DE LOS RECURSOS DEL SISTEMA GENERAL DE SEGURIDAD SOCIAL EN SALUD</t>
  </si>
  <si>
    <t>PRESUPUESTO DE GASTOS DE ABRIL DE 2025</t>
  </si>
  <si>
    <t>01 - UNIDAD DE GESTION GENERAL DE ADRES</t>
  </si>
  <si>
    <t>Código del Rubro</t>
  </si>
  <si>
    <t>Concepto del Rubro</t>
  </si>
  <si>
    <t>Apropiación Definitiva</t>
  </si>
  <si>
    <t>EJECUCIÓN PRESUPUESTAL ACUMULADA DESDE 01/01/2025 HASTA 31/03/2025</t>
  </si>
  <si>
    <t>EJECUCIÓN PRESUPUESTAL DESDE 1/04/2025 HASTA 30/04/2025</t>
  </si>
  <si>
    <t>EJECUCION PRESUPUESTAL ACUMULADA DESDE 01/01/2025 HASTA 30/04/2025</t>
  </si>
  <si>
    <t>%</t>
  </si>
  <si>
    <t>Saldo Apropiación</t>
  </si>
  <si>
    <t>Compromisos por pagar</t>
  </si>
  <si>
    <t>T. CDP</t>
  </si>
  <si>
    <t>T. RP</t>
  </si>
  <si>
    <t>T.Obligación</t>
  </si>
  <si>
    <t>PAGOS-OGAG</t>
  </si>
  <si>
    <t>CDP</t>
  </si>
  <si>
    <t>RP</t>
  </si>
  <si>
    <t>Obligación</t>
  </si>
  <si>
    <t>Pagos</t>
  </si>
  <si>
    <t>A</t>
  </si>
  <si>
    <t>GASTOS DE FUNCIONAMIENTO</t>
  </si>
  <si>
    <t>A-01</t>
  </si>
  <si>
    <t>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</si>
  <si>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</si>
  <si>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</si>
  <si>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</si>
  <si>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</si>
  <si>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</si>
  <si>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</si>
  <si>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</si>
  <si>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SUELDO BÁSICO</t>
  </si>
  <si>
    <t>A-01-01-01-001-003</t>
  </si>
  <si>
    <t>PRIMA TÉCNICA SALARIAL</t>
  </si>
  <si>
    <t>A-01-01-01-001-006</t>
  </si>
  <si>
    <t>BONIFICACIÓN POR SERVICIOS PRESTADOS</t>
  </si>
  <si>
    <t>A-01-01-01-001-007</t>
  </si>
  <si>
    <t>PRIMA DE SERVICIO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</si>
  <si>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</si>
  <si>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</si>
  <si>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</si>
  <si>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</si>
  <si>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</si>
  <si>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</si>
  <si>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</si>
  <si>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</si>
  <si>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</si>
  <si>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</si>
  <si>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</si>
  <si>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</si>
  <si>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</si>
  <si>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</si>
  <si>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</si>
  <si>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</si>
  <si>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</si>
  <si>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</si>
  <si>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</si>
  <si>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</si>
  <si>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</t>
  </si>
  <si>
    <t>REMUNERACIONES NO CONSTITUTIVAS DE FACTOR SALARIAL</t>
  </si>
  <si>
    <t>A-01-01-03-001</t>
  </si>
  <si>
    <t>PRESTACIONES SOCIALES SEGÚN DEFINICIÓN LEGAL</t>
  </si>
  <si>
    <t>A-01-01-03-001-001</t>
  </si>
  <si>
    <t>SUELDO DE 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</si>
  <si>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</si>
  <si>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</si>
  <si>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</si>
  <si>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</si>
  <si>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</si>
  <si>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BONIFICACIÓN DE DIRECCIÓN</t>
  </si>
  <si>
    <t>A-01-01-03-003</t>
  </si>
  <si>
    <t>PRIMA DE COORDINACIÓN</t>
  </si>
  <si>
    <t>A-01-01-03-004</t>
  </si>
  <si>
    <t>PRIMA TÉCNICA NO SALARIAL</t>
  </si>
  <si>
    <t>A-02</t>
  </si>
  <si>
    <t>ADQUISICIÓN DE BIENES Y SERVICIOS</t>
  </si>
  <si>
    <t>A-02-01</t>
  </si>
  <si>
    <t>ADQUISICION DE ACTIVOS NO FINANCIEROS</t>
  </si>
  <si>
    <t>A-02-01-01</t>
  </si>
  <si>
    <t>ACTIVOS FIJOS</t>
  </si>
  <si>
    <t>A-02-01-01-003</t>
  </si>
  <si>
    <t>ACTIVOS FIJOS NO CLASIFICADOS COMO MAQUINARIA Y EQUIPO</t>
  </si>
  <si>
    <t>A-02-01-01-003-008</t>
  </si>
  <si>
    <t>MUEBLES, INSTRUMENTOS MUSICALES, ARTÍCULOS DE DEPORTE Y ANTIGÜEDADES</t>
  </si>
  <si>
    <t>A-02-01-01-003-008-01</t>
  </si>
  <si>
    <t>MUEBLES</t>
  </si>
  <si>
    <t>A-02-01-01-003-008-01-4</t>
  </si>
  <si>
    <t>OTROS MUEBLES N.C.P.</t>
  </si>
  <si>
    <t>A-02-02</t>
  </si>
  <si>
    <t>ADQUISICIONES DIFERENTES DE ACTIVOS</t>
  </si>
  <si>
    <t>A-02-02-01</t>
  </si>
  <si>
    <t>MATERIALES Y SUMINISTROS</t>
  </si>
  <si>
    <t>A-02-02-01-002</t>
  </si>
  <si>
    <t>PRODUCTOS ALIMENTICIOS, BEBIDAS Y TABACO; TEXTILES, PRENDAS DE VESTIR Y PRODUCTOS DE CUERO</t>
  </si>
  <si>
    <t>A-02-02-01-002-007</t>
  </si>
  <si>
    <t>ARTÍCULOS TEXTILES (EXCEPTO PRENDAS DE VESTIR)</t>
  </si>
  <si>
    <t>A-02-02-01-002-007-01</t>
  </si>
  <si>
    <t>A-02-02-01-003</t>
  </si>
  <si>
    <t>OTROS BIENES TRANSPORTABLES (EXCEPTO PRODUCTOS METÁLICOS, MAQUINARIA Y EQUIPO)</t>
  </si>
  <si>
    <t>A-02-02-01-003-002</t>
  </si>
  <si>
    <t>PASTA O PULPA, PAPEL Y PRODUCTOS DE PAPEL; IMPRESOS Y ARTÍCULOS RELACIONADOS</t>
  </si>
  <si>
    <t>A-02-02-01-003-002-01</t>
  </si>
  <si>
    <t>PASTA DE PAPEL, PAPEL Y CARTÓN</t>
  </si>
  <si>
    <t>A-02-02-01-003-004</t>
  </si>
  <si>
    <t>QUÍMICOS BASICOS</t>
  </si>
  <si>
    <t>A-02-02-01-003-004-01</t>
  </si>
  <si>
    <t>QUÍMICOS ORGÁNICOS BÁSICOS</t>
  </si>
  <si>
    <t>A-02-02-01-003-005</t>
  </si>
  <si>
    <t>OTROS PRODUCTOS QUÍMICOS; FIBRAS ARTIFICIALES (O FIBRAS INDUSTRIALES HECHAS POR EL HOMBRE)</t>
  </si>
  <si>
    <t>A-02-02-01-003-005-03</t>
  </si>
  <si>
    <t>JABÓN, PREPARADOS PARA LIMPIEZA, PERFUMES Y PREPARADOS DE TOCADOR</t>
  </si>
  <si>
    <t>A-02-02-01-003-006</t>
  </si>
  <si>
    <t>PRODUCTOS DE CAUCHO Y PLÁSTICO</t>
  </si>
  <si>
    <t>A-02-02-01-003-006-02</t>
  </si>
  <si>
    <t>OTROS PRODUCTOS DE CAUCHO</t>
  </si>
  <si>
    <t>A-02-02-01-003-006-04</t>
  </si>
  <si>
    <t>PRODUCTOS DE EMPAQUE Y ENVASADO, DE PLÁSTICO</t>
  </si>
  <si>
    <t>A-02-02-01-003-006-09</t>
  </si>
  <si>
    <t>OTROS PRODUCTOS PLÁSTICOS</t>
  </si>
  <si>
    <t>A-02-02-01-003-007</t>
  </si>
  <si>
    <t>VIDRIO Y PRODUCTOS DE VIDRIO Y OTROS PRODUCTOS NO METALICOS N.C.P.</t>
  </si>
  <si>
    <t>A-02-02-01-003-007-02</t>
  </si>
  <si>
    <t>ARTICULOS DE CERÁMICA NO ESTRUCTURAL</t>
  </si>
  <si>
    <t>A-02-02-01-004</t>
  </si>
  <si>
    <t>PRODUCTOS METÁLICOS Y PAQUETES DE SOFTWARE</t>
  </si>
  <si>
    <t>A-02-02-01-004-003</t>
  </si>
  <si>
    <t>MAQUINARIA PARA USO GENERAL</t>
  </si>
  <si>
    <t>A-02-02-01-004-003-09</t>
  </si>
  <si>
    <t>OTRAS MÁQUINAS PARA USOS GENERALES Y SUS PARTES Y PIEZAS</t>
  </si>
  <si>
    <t>A-02-02-01-004-005</t>
  </si>
  <si>
    <t>MAQUINARIA DE OFICINA, CONTABILIDAD E INFORMÁTICA</t>
  </si>
  <si>
    <t>A-02-02-01-004-005-01</t>
  </si>
  <si>
    <t>MÁQUINAS PARA OFICINA Y CONTABILIDAD, Y SUS PARTES Y ACCESORIOS</t>
  </si>
  <si>
    <t>A-02-02-01-004-005-02</t>
  </si>
  <si>
    <t>MAQUINARIA DE INFORMÁTICA Y SUS PARTES, PIEZAS Y ACCESORIOS</t>
  </si>
  <si>
    <t>A-02-02-01-004-006</t>
  </si>
  <si>
    <t>MAQUINARIA Y APARATOS ELÉCTRICOS</t>
  </si>
  <si>
    <t>A-02-02-01-004-006-02</t>
  </si>
  <si>
    <t>APARATOS DE CONTROL ELÉCTRICO Y DISTRIBUCIÓN DE ELECTRICIDAD Y SUS PARTES Y PIEZAS</t>
  </si>
  <si>
    <t>A-02-02-01-004-007</t>
  </si>
  <si>
    <t>EQUIPO Y APARATOS DE RADIO, TELEVISIÓN Y COMUNICACIONES</t>
  </si>
  <si>
    <t>A-02-02-01-004-007-08</t>
  </si>
  <si>
    <t>PAQUETES DE SOFTWARE</t>
  </si>
  <si>
    <t>A-02-02-01-004-008</t>
  </si>
  <si>
    <t>APARATOS MÉDICOS, INSTRUMENTOS ÓPTICOS Y DE PRECISIÓN, RELOJES</t>
  </si>
  <si>
    <t>A-02-02-01-004-008-02</t>
  </si>
  <si>
    <t>INSTRUMENTOS Y APARATOS DE MEDICIÓN, VERIFICACIÓN, ANÁLISIS, DE NAVEGACIÓN Y PARA OTROS FINES (EXCEPTO INSTRUMENTOS ÓPTICOS); INSTRUMENTOS DE CONTROL DE PROCESOS INDUSTRIALES, SUS PARTES, PIEZAS Y ACC</t>
  </si>
  <si>
    <t>A-02-02-02</t>
  </si>
  <si>
    <t>ADQUISICIÓN DE SERVICIOS</t>
  </si>
  <si>
    <t>A-02-02-02-006</t>
  </si>
  <si>
    <t>SERVICIOS DE ALOJAMIENTO; SERVICIOS DE SUMINISTRO DE COMIDAS Y BEBIDAS; SERVICIOS DE TRANSPORTE; Y SERVICIOS DE DISTRIBUCIÓN DE ELECTRICIDAD, GAS Y AGUA</t>
  </si>
  <si>
    <t>A-02-02-02-006-003</t>
  </si>
  <si>
    <t>ALOJAMIENTO; SERVICIOS DE SUMINISTROS DE COMIDAS Y BEBIDAS</t>
  </si>
  <si>
    <t>A-02-02-02-006-003-01</t>
  </si>
  <si>
    <t>SERVICIOS DE ALOJAMIENTO PARA ESTANCIAS CORTAS</t>
  </si>
  <si>
    <t>A-02-02-02-006-003-03</t>
  </si>
  <si>
    <t>SERVICIOS DE SUMINISTROS DE COMIDAS</t>
  </si>
  <si>
    <t>A-02-02-02-006-004</t>
  </si>
  <si>
    <t>SERVICIOS DE TRANSPORTE DE PASAJEROS</t>
  </si>
  <si>
    <t>A-02-02-02-006-004-01</t>
  </si>
  <si>
    <t>A-02-02-02-006-006</t>
  </si>
  <si>
    <t>SERVICIOS DE ALQUILER DE VEHÍCULOS DE TRANSPORTE CON OPERARIO</t>
  </si>
  <si>
    <t>A-02-02-02-006-006-01</t>
  </si>
  <si>
    <t>A-02-02-02-006-008</t>
  </si>
  <si>
    <t>SERVICIOS POSTALES Y DE MENSAJERÍA</t>
  </si>
  <si>
    <t>A-02-02-02-006-008-01</t>
  </si>
  <si>
    <t>A-02-02-02-006-009</t>
  </si>
  <si>
    <t>SERVICIOS DE DISTRIBUCIÓN DE ELECTRICIDAD, GAS Y AGUA (POR CUENTA PROPIA)</t>
  </si>
  <si>
    <t>A-02-02-02-006-009-01</t>
  </si>
  <si>
    <t>SERVICIOS DE DISTRIBUCIÓN DE ELECTRICIDAD, Y SERVICIOS DE DISTRIBUCIÓN DE GAS (POR CUENTA PROPIA)</t>
  </si>
  <si>
    <t>A-02-02-02-006-009-02</t>
  </si>
  <si>
    <t>SERVICIOS DE DISTRIBUCIÓN DE AGUA (POR CUENTA PROPIA)</t>
  </si>
  <si>
    <t>A-02-02-02-007</t>
  </si>
  <si>
    <t>SERVICIOS FINANCIEROS Y SERVICIOS CONEXOS, SERVICIOS INMOBILIARIOS Y SERVICIOS DE LEASING</t>
  </si>
  <si>
    <t>A-02-02-02-007-001</t>
  </si>
  <si>
    <t>A-02-02-02-007-001-02</t>
  </si>
  <si>
    <t>SERVICIOS DE LA BANCA DE INVERSIÓN</t>
  </si>
  <si>
    <t>A-02-02-02-007-001-03</t>
  </si>
  <si>
    <t>SERVICIOS DE SEGUROS Y PENSIONES (CON EXCLUSIÓN DE SERVICIOS DE REASEGURO), EXCEPTO LOS SERVICIOS DE SEGUROS SOCIALES</t>
  </si>
  <si>
    <t>A-02-02-02-007-001-03-5</t>
  </si>
  <si>
    <t>OTROS SERVICIOS DE SEGUROS DISTINTOS A LOS SEGUROS DE VIDA (EXCEPTO LOS SERVICIOS DE REASEGURO)</t>
  </si>
  <si>
    <t>A-02-02-02-007-001-03-5-05</t>
  </si>
  <si>
    <t>SERVICIOS DE SEGUROS GENERALES DE RESPONSABILIDAD CIVIL</t>
  </si>
  <si>
    <t>A-02-02-02-007-002</t>
  </si>
  <si>
    <t>SERVICIOS INMOBILIARIOS</t>
  </si>
  <si>
    <t>A-02-02-02-007-002-01</t>
  </si>
  <si>
    <t>SERVICIOS INMOBILIARIOS RELATIVOS A BIENES RAÍCES PROPIOS O ARRENDADOS</t>
  </si>
  <si>
    <t>A-02-02-02-007-002-02</t>
  </si>
  <si>
    <t>SERVICIOS INMOBILIARIOS A COMISIÓN O POR CONTRATO</t>
  </si>
  <si>
    <t>A-02-02-02-007-002-02-1</t>
  </si>
  <si>
    <t>SERVICIOS DE ADMINISTRACIÓN DE BIENES INMUEBLES A COMISIÓN O POR CONTRATO</t>
  </si>
  <si>
    <t>A-02-02-02-007-003</t>
  </si>
  <si>
    <t>SERVICIOS DE ARRENDAMIENTO O ALQUILER SIN OPERARIO</t>
  </si>
  <si>
    <t>A-02-02-02-007-003-01</t>
  </si>
  <si>
    <t>SERVICIOS DE ARRENDAMIENTO O ALQUILER DE MAQUINARIA Y EQUIPO SIN OPERARIO</t>
  </si>
  <si>
    <t>A-02-02-02-008</t>
  </si>
  <si>
    <t>SERVICIOS PRESTADOS A LAS EMPRESAS Y SERVICIOS DE PRODUCCIÓN</t>
  </si>
  <si>
    <t>A-02-02-02-008-002</t>
  </si>
  <si>
    <t>SERVICIOS JURÍDICOS Y CONTABLES</t>
  </si>
  <si>
    <t>A-02-02-02-008-002-01</t>
  </si>
  <si>
    <t>SERVICIOS JURÍDICOS</t>
  </si>
  <si>
    <t>A-02-02-02-008-002-02</t>
  </si>
  <si>
    <t>SERVICIOS DE CONTABILIDAD, AUDITORÍA Y TENEDURÍA DE LIBROS</t>
  </si>
  <si>
    <t>A-02-02-02-008-003</t>
  </si>
  <si>
    <t>OTROS SERVICIOS PROFESIONALES, CIENTÍFICOS Y TÉCNICOS</t>
  </si>
  <si>
    <t>A-02-02-02-008-003-01</t>
  </si>
  <si>
    <t>SERVICIOS DE CONSULTORÍA EN ADMINISTRACIÓN Y SERVICIOS DE GESTIÓN; SERVICIOS DE TECNOLOGÍA DE LA INFORMACIÓN</t>
  </si>
  <si>
    <t>A-02-02-02-008-003-06</t>
  </si>
  <si>
    <t>SERVICIOS DE PUBLICIDAD Y EL SUMINISTRO DE ESPACIO O TIEMPO PUBLICITARIOS</t>
  </si>
  <si>
    <t>A-02-02-02-008-003-09</t>
  </si>
  <si>
    <t>OTROS SERVICIOS PROFESIONALES Y TÉCNICOS N.C.P.</t>
  </si>
  <si>
    <t>A-02-02-02-008-004</t>
  </si>
  <si>
    <t>SERVICIOS DE TELECOMUNICACIONES, TRANSMISIÓN Y SUMINISTRO DE INFORMACIÓN</t>
  </si>
  <si>
    <t>A-02-02-02-008-004-01</t>
  </si>
  <si>
    <t>SERVICIOS DE TELEFONÍA Y OTRAS TELECOMUNICACIONES</t>
  </si>
  <si>
    <t>A-02-02-02-008-004-02</t>
  </si>
  <si>
    <t>SERVICIOS DE TELECOMUNICACIONES A TRAVÉS DE INTERNET</t>
  </si>
  <si>
    <t>A-02-02-02-008-004-05</t>
  </si>
  <si>
    <t>SERVICIOS DE BIBLIOTECAS Y ARCHIVOS</t>
  </si>
  <si>
    <t>A-02-02-02-008-005</t>
  </si>
  <si>
    <t>SERVICIOS DE SOPORTE</t>
  </si>
  <si>
    <t>A-02-02-02-008-005-01</t>
  </si>
  <si>
    <t>SERVICIOS DE EMPLEO</t>
  </si>
  <si>
    <t>A-02-02-02-008-005-02</t>
  </si>
  <si>
    <t>SERVICIOS DE INVESTIGACIÓN Y SEGURIDAD</t>
  </si>
  <si>
    <t>A-02-02-02-008-005-03</t>
  </si>
  <si>
    <t>SERVICIOS DE LIMPIEZA</t>
  </si>
  <si>
    <t>A-02-02-02-008-005-09</t>
  </si>
  <si>
    <t>OTROS SERVICIOS AUXILIARES</t>
  </si>
  <si>
    <t>A-02-02-02-008-007</t>
  </si>
  <si>
    <t>SERVICIOS DE MANTENIMIENTO, REPARACIÓN E INSTALACIÓN (EXCEPTO SERVICIOS DE CONSTRUCCIÓN)</t>
  </si>
  <si>
    <t>A-02-02-02-008-007-01</t>
  </si>
  <si>
    <t>SERVICIOS DE MANTENIMIENTO Y REPARACIÓN DE PRODUCTOS METÁLICOS ELABORADOS, MAQUINARIA Y EQUIPO</t>
  </si>
  <si>
    <t>A-02-02-02-008-009</t>
  </si>
  <si>
    <t>OTROS SERVICIOS DE FABRICACIÓN; SERVICIOS DE EDICIÓN, IMPRESIÓN Y REPRODUCCIÓN; SERVICIOS DE RECUPERACIÓN DE MATERIALES</t>
  </si>
  <si>
    <t>A-02-02-02-008-009-01</t>
  </si>
  <si>
    <t>SERVICIOS DE EDICIÓN, IMPRESIÓN Y REPRODUCCIÓN</t>
  </si>
  <si>
    <t>A-02-02-02-010</t>
  </si>
  <si>
    <t>VIÁTICOS DE LOS FUNCIONARIOS EN COMISIÓN</t>
  </si>
  <si>
    <t>A-02-02-02-010-01</t>
  </si>
  <si>
    <t>SERVICIOS DE ALOJAMIENTO PARA ESTANCIAS CORTAS FUNCIONARIOS</t>
  </si>
  <si>
    <t>A-02-02-02-010-02</t>
  </si>
  <si>
    <t>SERVICIOS DE TRANSPORTE DE PASAJEROS FUNCIONARIOS</t>
  </si>
  <si>
    <t>A-03</t>
  </si>
  <si>
    <t>TRANSFERENCIAS CORRIENTES</t>
  </si>
  <si>
    <t>A-03-02</t>
  </si>
  <si>
    <t>A GOBIERNOS Y ORGANIZACIONES NACIONALES E INTERNACIONALES</t>
  </si>
  <si>
    <t>A-03-02-02</t>
  </si>
  <si>
    <t>A ORGANIZACIONES INTERNACIONALES</t>
  </si>
  <si>
    <t>A-03-02-02-001</t>
  </si>
  <si>
    <t>MEMBRESÍAS</t>
  </si>
  <si>
    <t>A-03-02-02-005</t>
  </si>
  <si>
    <t>ORGANIZACIÓN IBEROAMERICANA DE SEGURIDAD SOCIAL - OISS</t>
  </si>
  <si>
    <t>A-03-02-02-005-001</t>
  </si>
  <si>
    <t>A-03-02-02-005-001-002</t>
  </si>
  <si>
    <t>DISTINTAS A MEMBRESÍAS</t>
  </si>
  <si>
    <t>A-03-08</t>
  </si>
  <si>
    <t>BECAS Y OTROS BENEFICIOS DE EDUCACION</t>
  </si>
  <si>
    <t>A-03-08-01</t>
  </si>
  <si>
    <t>A-03-08-01-002</t>
  </si>
  <si>
    <t>TRANSFERENCIA CONVENIOS ICETEX</t>
  </si>
  <si>
    <t>A-03-10</t>
  </si>
  <si>
    <t>SENTENCIAS Y CONCILIACIONES</t>
  </si>
  <si>
    <t>A-03-10-01</t>
  </si>
  <si>
    <t>SENTENCIAS UGG</t>
  </si>
  <si>
    <t>A-03-10-01-002</t>
  </si>
  <si>
    <t>SENTENCIAS CONTRATISTAS ADRES - UGG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</si>
  <si>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</si>
  <si>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</si>
  <si>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</si>
  <si>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</si>
  <si>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</si>
  <si>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</si>
  <si>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A-08-01-02-001</t>
  </si>
  <si>
    <t>IMPUESTO PREDIAL Y SOBRETASA AMBIENTAL</t>
  </si>
  <si>
    <t>A-08-05</t>
  </si>
  <si>
    <t>MULTAS, SANCIONES E INTERESES DE MORA</t>
  </si>
  <si>
    <t>A-08-05-01</t>
  </si>
  <si>
    <t>MULTAS Y SANCIONES</t>
  </si>
  <si>
    <t>A-08-05-02</t>
  </si>
  <si>
    <t>INTERESES DE MORA</t>
  </si>
  <si>
    <t>A-09</t>
  </si>
  <si>
    <t>DISPONIBILIDAD FINAL</t>
  </si>
  <si>
    <t>TOTALES</t>
  </si>
  <si>
    <t>EJECUCIÓN DE INGRESOS ABRIL DE 2025</t>
  </si>
  <si>
    <t xml:space="preserve">01 – UNIDAD DE GESTIÓN GENERAL DE ADRES </t>
  </si>
  <si>
    <t>CÓDIGO RUBRO</t>
  </si>
  <si>
    <t>CONCEPTO DEL RUBRO</t>
  </si>
  <si>
    <t>AFORO INICIAL</t>
  </si>
  <si>
    <t>MODIFICACIÓN PRESUPUESTAL</t>
  </si>
  <si>
    <t>AFORO DEFINITIVO</t>
  </si>
  <si>
    <t>Ingreso Acumulado Desde 01/01/2025 Hasta 31/03/2025</t>
  </si>
  <si>
    <t>Ingreso Desde 01/04/2025 Hasta 30/04/2025</t>
  </si>
  <si>
    <t>Ingreso Acumulado Desde 01/01/2025 Hasta 30/04/2025</t>
  </si>
  <si>
    <t>EJECUCIÓN ACUMULADA %</t>
  </si>
  <si>
    <t>PARTICIPACIÓN %</t>
  </si>
  <si>
    <t>1</t>
  </si>
  <si>
    <t>INGRESOS CORRIENTES</t>
  </si>
  <si>
    <t>1-02</t>
  </si>
  <si>
    <t>INGRESOS NO TRIBUTARIOS</t>
  </si>
  <si>
    <t>1-02-3</t>
  </si>
  <si>
    <t>1-02-3-01</t>
  </si>
  <si>
    <t>1-02-3-01-1</t>
  </si>
  <si>
    <t>SANCIONES SERVIDORES ADRES - UGG</t>
  </si>
  <si>
    <t>1-02-3-01-2</t>
  </si>
  <si>
    <t>SANCIONES CONTRATISTAS ADRES - UGG</t>
  </si>
  <si>
    <t>1-02-3-02</t>
  </si>
  <si>
    <t>1-02-3-02-1</t>
  </si>
  <si>
    <t>INTERESES DE MORA SERVIDORES ADRES - UGG</t>
  </si>
  <si>
    <t>1-02-3-02-2</t>
  </si>
  <si>
    <t>INTERESES DE MORA CONTRATISTAS ADRES - UGG</t>
  </si>
  <si>
    <t>1-02-5</t>
  </si>
  <si>
    <t>VENTA DE BIENES Y SERVICIOS</t>
  </si>
  <si>
    <t>1-02-5-01</t>
  </si>
  <si>
    <t>VENTA DE ESTABLECIMIENTO DE MERCADO</t>
  </si>
  <si>
    <t>1-02-5-01-08</t>
  </si>
  <si>
    <t>SERVICIOS PRESTADOS A LAS EMPRESAS Y SERVICIOS DE PRODUCCION</t>
  </si>
  <si>
    <t>1-02-5-01-08-05</t>
  </si>
  <si>
    <t>1-02-5-01-08-05-9</t>
  </si>
  <si>
    <t>OTROS SERVICIOS AUXILIARAES</t>
  </si>
  <si>
    <t>1-02-6</t>
  </si>
  <si>
    <t>1-02-6-04</t>
  </si>
  <si>
    <t>DIFERENTES A SUBVENCIONES</t>
  </si>
  <si>
    <t>1-02-6-04-01</t>
  </si>
  <si>
    <t>ACTIVIDADES A LA SALUD HUMANA Y DE ASISTENCIA SOCIAL</t>
  </si>
  <si>
    <t>1-02-6-04-01-09-1</t>
  </si>
  <si>
    <t>APORTE DE LA UNIDAD ADMINISTRADORA DE RECURSOS DEL SISTEMA GENERAL DE SEGURIDAD SOCIAL EN SALUD - ARTÍCULO 66 DE LA LEY 1753 DE 2015</t>
  </si>
  <si>
    <t>1-02-6-04-01-09-2</t>
  </si>
  <si>
    <t>APORTE ACUERDO  PUNTO FINAL -  PLAN NACIONAL DE DESARROLLO 2018-2022  - Artículo 237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</si>
  <si>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</si>
  <si>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</si>
  <si>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</si>
  <si>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</si>
  <si>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</si>
  <si>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</si>
  <si>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</si>
  <si>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</si>
  <si>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2-05-1-02-05</t>
  </si>
  <si>
    <t>OTROS RENDIMIENTOS FINANCIEROS</t>
  </si>
  <si>
    <t>TOTAL INGRESOS + DISPONIIBILIDAD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</si>
</sst>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b/>
      <sz val="9"/>
      <color theme="1"/>
      <name val="Calibri"/>
      <family val="2"/>
    </font>
    <font>
      <sz val="9"/>
      <color rgb="FFFFFFFF"/>
      <name val="Calibri"/>
      <family val="2"/>
    </font>
    <font>
      <sz val="9"/>
      <color theme="1"/>
      <name val="Calibri"/>
      <family val="2"/>
    </font>
    <font>
      <b/>
      <sz val="9"/>
      <color rgb="FFFFFFFF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name val="Calibri"/>
      <family val="2"/>
    </font>
    <font>
      <b/>
      <sz val="10"/>
      <color theme="1"/>
      <name val="Calibri"/>
      <family val="2"/>
    </font>
    <font>
      <sz val="10"/>
      <color rgb="FFFFFFFF"/>
      <name val="Calibri"/>
      <family val="2"/>
    </font>
    <font>
      <sz val="10"/>
      <color theme="1"/>
      <name val="Calibri"/>
      <family val="2"/>
    </font>
    <font>
      <b/>
      <sz val="10"/>
      <color rgb="FFFFFFFF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1F4E78"/>
      </patternFill>
    </fill>
    <fill>
      <patternFill patternType="solid">
        <fgColor rgb="FF305496"/>
      </patternFill>
    </fill>
    <fill>
      <patternFill patternType="solid">
        <fgColor rgb="FF2F75B5"/>
      </patternFill>
    </fill>
    <fill>
      <patternFill patternType="solid">
        <fgColor rgb="FF9BC2E6"/>
      </patternFill>
    </fill>
    <fill>
      <patternFill patternType="solid">
        <fgColor rgb="FFBDD7EE"/>
      </patternFill>
    </fill>
    <fill>
      <patternFill patternType="solid">
        <fgColor rgb="FF24406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7365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left" vertical="center" wrapText="1"/>
    </xf>
    <xf numFmtId="4" fontId="2" fillId="8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4" fillId="4" borderId="2" xfId="0" applyFont="1" applyFill="1" applyBorder="1" applyAlignment="1">
      <alignment horizontal="left" vertical="center" wrapText="1"/>
    </xf>
    <xf numFmtId="4" fontId="4" fillId="4" borderId="2" xfId="0" applyNumberFormat="1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left" vertical="center" wrapText="1"/>
    </xf>
    <xf numFmtId="4" fontId="1" fillId="5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Fill="1"/>
    <xf numFmtId="0" fontId="3" fillId="0" borderId="2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9" borderId="2" xfId="0" applyFont="1" applyFill="1" applyBorder="1" applyAlignment="1">
      <alignment horizontal="left" vertical="center" wrapText="1"/>
    </xf>
    <xf numFmtId="4" fontId="1" fillId="9" borderId="2" xfId="0" applyNumberFormat="1" applyFont="1" applyFill="1" applyBorder="1" applyAlignment="1">
      <alignment horizontal="right" vertical="center" wrapText="1"/>
    </xf>
    <xf numFmtId="0" fontId="5" fillId="0" borderId="0" xfId="1" applyAlignment="1">
      <alignment horizontal="left" vertical="center" wrapText="1"/>
    </xf>
    <xf numFmtId="0" fontId="5" fillId="0" borderId="0" xfId="1" applyAlignment="1">
      <alignment horizontal="left" vertical="center" wrapText="1"/>
    </xf>
    <xf numFmtId="0" fontId="5" fillId="0" borderId="0" xfId="1"/>
    <xf numFmtId="0" fontId="5" fillId="0" borderId="0" xfId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5" fillId="0" borderId="1" xfId="1" applyBorder="1" applyAlignment="1">
      <alignment horizontal="left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left" vertical="center" wrapText="1"/>
    </xf>
    <xf numFmtId="4" fontId="9" fillId="3" borderId="2" xfId="1" applyNumberFormat="1" applyFont="1" applyFill="1" applyBorder="1" applyAlignment="1">
      <alignment horizontal="right" vertical="center" wrapText="1"/>
    </xf>
    <xf numFmtId="0" fontId="9" fillId="4" borderId="2" xfId="1" applyFont="1" applyFill="1" applyBorder="1" applyAlignment="1">
      <alignment horizontal="left" vertical="center" wrapText="1"/>
    </xf>
    <xf numFmtId="4" fontId="9" fillId="4" borderId="2" xfId="1" applyNumberFormat="1" applyFont="1" applyFill="1" applyBorder="1" applyAlignment="1">
      <alignment horizontal="right" vertical="center" wrapText="1"/>
    </xf>
    <xf numFmtId="0" fontId="10" fillId="5" borderId="2" xfId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right" vertical="center" wrapText="1"/>
    </xf>
    <xf numFmtId="0" fontId="10" fillId="6" borderId="2" xfId="1" applyFont="1" applyFill="1" applyBorder="1" applyAlignment="1">
      <alignment horizontal="left" vertical="center" wrapText="1"/>
    </xf>
    <xf numFmtId="4" fontId="10" fillId="6" borderId="2" xfId="1" applyNumberFormat="1" applyFont="1" applyFill="1" applyBorder="1" applyAlignment="1">
      <alignment horizontal="right" vertical="center" wrapText="1"/>
    </xf>
    <xf numFmtId="0" fontId="10" fillId="7" borderId="2" xfId="1" applyFont="1" applyFill="1" applyBorder="1" applyAlignment="1">
      <alignment horizontal="left" vertical="center" wrapText="1"/>
    </xf>
    <xf numFmtId="4" fontId="10" fillId="7" borderId="2" xfId="1" applyNumberFormat="1" applyFont="1" applyFill="1" applyBorder="1" applyAlignment="1">
      <alignment horizontal="right" vertical="center" wrapText="1"/>
    </xf>
    <xf numFmtId="0" fontId="11" fillId="10" borderId="5" xfId="1" applyFont="1" applyFill="1" applyBorder="1" applyAlignment="1">
      <alignment horizontal="center" vertical="center" wrapText="1"/>
    </xf>
    <xf numFmtId="0" fontId="11" fillId="10" borderId="7" xfId="1" applyFont="1" applyFill="1" applyBorder="1" applyAlignment="1">
      <alignment horizontal="center" vertical="center" wrapText="1"/>
    </xf>
    <xf numFmtId="4" fontId="9" fillId="10" borderId="2" xfId="1" applyNumberFormat="1" applyFont="1" applyFill="1" applyBorder="1" applyAlignment="1">
      <alignment horizontal="right" vertical="center" wrapText="1"/>
    </xf>
    <xf numFmtId="0" fontId="5" fillId="0" borderId="0" xfId="1" applyAlignment="1">
      <alignment horizontal="left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left" vertical="center" wrapText="1"/>
    </xf>
    <xf numFmtId="4" fontId="10" fillId="0" borderId="2" xfId="1" applyNumberFormat="1" applyFont="1" applyFill="1" applyBorder="1" applyAlignment="1">
      <alignment horizontal="right" vertical="center" wrapText="1"/>
    </xf>
    <xf numFmtId="0" fontId="5" fillId="0" borderId="0" xfId="1" applyFill="1"/>
  </cellXfs>
  <cellStyles count="2">
    <cellStyle name="Normal" xfId="0" builtinId="0"/>
    <cellStyle name="Normal 2" xfId="1" xr:uid="{2597D396-D0D6-409C-B688-22263C259A6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7475" cy="1362075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DE00618B-F07B-47EE-8D5C-420E8F1FB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7475" cy="13620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113176</xdr:colOff>
      <xdr:row>0</xdr:row>
      <xdr:rowOff>0</xdr:rowOff>
    </xdr:from>
    <xdr:ext cx="795997" cy="901065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1971E-3100-4D2B-A427-68F87EAE6910}">
  <dimension ref="A1:K35"/>
  <sheetViews>
    <sheetView showGridLines="0" tabSelected="1" topLeftCell="A4" workbookViewId="0">
      <selection activeCell="D11" sqref="D11"/>
    </sheetView>
  </sheetViews>
  <sheetFormatPr baseColWidth="10" defaultColWidth="9.140625" defaultRowHeight="15" x14ac:dyDescent="0.25"/>
  <cols>
    <col min="1" max="1" width="31.28515625" style="31" customWidth="1"/>
    <col min="2" max="2" width="99" style="31" customWidth="1"/>
    <col min="3" max="3" width="18.28515625" style="31" customWidth="1"/>
    <col min="4" max="4" width="21.28515625" style="31" customWidth="1"/>
    <col min="5" max="5" width="19.7109375" style="31" customWidth="1"/>
    <col min="6" max="6" width="25.85546875" style="31" customWidth="1"/>
    <col min="7" max="7" width="22.140625" style="31" customWidth="1"/>
    <col min="8" max="9" width="25.85546875" style="31" customWidth="1"/>
    <col min="10" max="10" width="18.28515625" style="31" customWidth="1"/>
    <col min="11" max="11" width="1.5703125" style="31" customWidth="1"/>
    <col min="12" max="16384" width="9.140625" style="31"/>
  </cols>
  <sheetData>
    <row r="1" spans="1:10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</row>
    <row r="2" spans="1:10" x14ac:dyDescent="0.25">
      <c r="B2" s="32"/>
      <c r="C2" s="32"/>
      <c r="D2" s="32"/>
      <c r="E2" s="32"/>
      <c r="F2" s="32"/>
      <c r="G2" s="32"/>
      <c r="H2" s="32"/>
      <c r="I2" s="32"/>
      <c r="J2" s="32"/>
    </row>
    <row r="3" spans="1:10" x14ac:dyDescent="0.25">
      <c r="B3" s="32"/>
      <c r="C3" s="32"/>
      <c r="D3" s="32"/>
      <c r="E3" s="32"/>
      <c r="F3" s="32"/>
      <c r="G3" s="32"/>
      <c r="H3" s="32"/>
      <c r="I3" s="32"/>
      <c r="J3" s="32"/>
    </row>
    <row r="4" spans="1:10" x14ac:dyDescent="0.25">
      <c r="B4" s="33" t="s">
        <v>0</v>
      </c>
      <c r="C4" s="33"/>
      <c r="D4" s="33"/>
      <c r="E4" s="33"/>
      <c r="F4" s="33"/>
      <c r="G4" s="33"/>
      <c r="H4" s="33"/>
      <c r="I4" s="33"/>
      <c r="J4" s="33"/>
    </row>
    <row r="5" spans="1:10" x14ac:dyDescent="0.25">
      <c r="B5" s="33" t="s">
        <v>284</v>
      </c>
      <c r="C5" s="33"/>
      <c r="D5" s="33"/>
      <c r="E5" s="33"/>
      <c r="F5" s="33"/>
      <c r="G5" s="33"/>
      <c r="H5" s="33"/>
      <c r="I5" s="33"/>
      <c r="J5" s="33"/>
    </row>
    <row r="6" spans="1:10" x14ac:dyDescent="0.25">
      <c r="B6" s="33" t="s">
        <v>285</v>
      </c>
      <c r="C6" s="33"/>
      <c r="D6" s="33"/>
      <c r="E6" s="33"/>
      <c r="F6" s="33"/>
      <c r="G6" s="33"/>
      <c r="H6" s="33"/>
      <c r="I6" s="33"/>
      <c r="J6" s="33"/>
    </row>
    <row r="7" spans="1:10" x14ac:dyDescent="0.25">
      <c r="B7" s="30"/>
      <c r="C7" s="30"/>
      <c r="D7" s="30"/>
      <c r="E7" s="30"/>
      <c r="F7" s="30"/>
      <c r="G7" s="30"/>
      <c r="H7" s="30"/>
      <c r="I7" s="30"/>
      <c r="J7" s="30"/>
    </row>
    <row r="8" spans="1:10" x14ac:dyDescent="0.25">
      <c r="B8" s="34"/>
      <c r="C8" s="34"/>
      <c r="D8" s="34"/>
      <c r="E8" s="34"/>
      <c r="F8" s="34"/>
      <c r="G8" s="34"/>
      <c r="H8" s="34"/>
      <c r="I8" s="34"/>
      <c r="J8" s="34"/>
    </row>
    <row r="9" spans="1:10" ht="38.25" x14ac:dyDescent="0.25">
      <c r="A9" s="35" t="s">
        <v>286</v>
      </c>
      <c r="B9" s="35" t="s">
        <v>287</v>
      </c>
      <c r="C9" s="35" t="s">
        <v>288</v>
      </c>
      <c r="D9" s="35" t="s">
        <v>289</v>
      </c>
      <c r="E9" s="35" t="s">
        <v>290</v>
      </c>
      <c r="F9" s="35" t="s">
        <v>291</v>
      </c>
      <c r="G9" s="35" t="s">
        <v>292</v>
      </c>
      <c r="H9" s="35" t="s">
        <v>293</v>
      </c>
      <c r="I9" s="35" t="s">
        <v>294</v>
      </c>
      <c r="J9" s="35" t="s">
        <v>295</v>
      </c>
    </row>
    <row r="10" spans="1:10" x14ac:dyDescent="0.25">
      <c r="A10" s="36" t="s">
        <v>296</v>
      </c>
      <c r="B10" s="36" t="s">
        <v>297</v>
      </c>
      <c r="C10" s="37">
        <v>289234190000</v>
      </c>
      <c r="D10" s="37">
        <v>0</v>
      </c>
      <c r="E10" s="37">
        <v>289234190000</v>
      </c>
      <c r="F10" s="37">
        <v>27050387414.77</v>
      </c>
      <c r="G10" s="37">
        <v>12653560434</v>
      </c>
      <c r="H10" s="37">
        <v>39703947848.769997</v>
      </c>
      <c r="I10" s="37">
        <v>13.72726642336786</v>
      </c>
      <c r="J10" s="37">
        <v>99.948581497034453</v>
      </c>
    </row>
    <row r="11" spans="1:10" x14ac:dyDescent="0.25">
      <c r="A11" s="38" t="s">
        <v>298</v>
      </c>
      <c r="B11" s="38" t="s">
        <v>299</v>
      </c>
      <c r="C11" s="39">
        <v>289234190000</v>
      </c>
      <c r="D11" s="39">
        <v>0</v>
      </c>
      <c r="E11" s="39">
        <v>289234190000</v>
      </c>
      <c r="F11" s="39">
        <v>27050387414.77</v>
      </c>
      <c r="G11" s="39">
        <v>12653560434</v>
      </c>
      <c r="H11" s="39">
        <v>39703947848.769997</v>
      </c>
      <c r="I11" s="39">
        <v>13.72726642336786</v>
      </c>
      <c r="J11" s="39">
        <v>99.948581497034453</v>
      </c>
    </row>
    <row r="12" spans="1:10" x14ac:dyDescent="0.25">
      <c r="A12" s="40" t="s">
        <v>300</v>
      </c>
      <c r="B12" s="40" t="s">
        <v>276</v>
      </c>
      <c r="C12" s="41">
        <v>0</v>
      </c>
      <c r="D12" s="41">
        <v>0</v>
      </c>
      <c r="E12" s="41">
        <v>0</v>
      </c>
      <c r="F12" s="41">
        <v>4265864132</v>
      </c>
      <c r="G12" s="41">
        <v>2843909421</v>
      </c>
      <c r="H12" s="41">
        <v>7109773553</v>
      </c>
      <c r="I12" s="41">
        <v>0</v>
      </c>
      <c r="J12" s="41">
        <v>17.897761303086515</v>
      </c>
    </row>
    <row r="13" spans="1:10" x14ac:dyDescent="0.25">
      <c r="A13" s="42" t="s">
        <v>301</v>
      </c>
      <c r="B13" s="42" t="s">
        <v>278</v>
      </c>
      <c r="C13" s="43">
        <v>0</v>
      </c>
      <c r="D13" s="43">
        <v>0</v>
      </c>
      <c r="E13" s="43">
        <v>0</v>
      </c>
      <c r="F13" s="43">
        <v>4265864132</v>
      </c>
      <c r="G13" s="43">
        <v>2843909421</v>
      </c>
      <c r="H13" s="43">
        <v>7109773553</v>
      </c>
      <c r="I13" s="43">
        <v>0</v>
      </c>
      <c r="J13" s="43">
        <v>17.897761303086515</v>
      </c>
    </row>
    <row r="14" spans="1:10" s="54" customFormat="1" x14ac:dyDescent="0.25">
      <c r="A14" s="52" t="s">
        <v>302</v>
      </c>
      <c r="B14" s="52" t="s">
        <v>303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</row>
    <row r="15" spans="1:10" s="54" customFormat="1" x14ac:dyDescent="0.25">
      <c r="A15" s="52" t="s">
        <v>304</v>
      </c>
      <c r="B15" s="52" t="s">
        <v>305</v>
      </c>
      <c r="C15" s="53">
        <v>0</v>
      </c>
      <c r="D15" s="53">
        <v>0</v>
      </c>
      <c r="E15" s="53">
        <v>0</v>
      </c>
      <c r="F15" s="53">
        <v>4265864132</v>
      </c>
      <c r="G15" s="53">
        <v>2843909421</v>
      </c>
      <c r="H15" s="53">
        <v>7109773553</v>
      </c>
      <c r="I15" s="53">
        <v>0</v>
      </c>
      <c r="J15" s="53">
        <v>17.897761303086515</v>
      </c>
    </row>
    <row r="16" spans="1:10" x14ac:dyDescent="0.25">
      <c r="A16" s="42" t="s">
        <v>306</v>
      </c>
      <c r="B16" s="42" t="s">
        <v>280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</row>
    <row r="17" spans="1:10" s="54" customFormat="1" x14ac:dyDescent="0.25">
      <c r="A17" s="52" t="s">
        <v>307</v>
      </c>
      <c r="B17" s="52" t="s">
        <v>308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</row>
    <row r="18" spans="1:10" s="54" customFormat="1" x14ac:dyDescent="0.25">
      <c r="A18" s="52" t="s">
        <v>309</v>
      </c>
      <c r="B18" s="52" t="s">
        <v>310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</row>
    <row r="19" spans="1:10" x14ac:dyDescent="0.25">
      <c r="A19" s="38" t="s">
        <v>311</v>
      </c>
      <c r="B19" s="38" t="s">
        <v>312</v>
      </c>
      <c r="C19" s="39">
        <v>0</v>
      </c>
      <c r="D19" s="39">
        <v>0</v>
      </c>
      <c r="E19" s="39">
        <v>0</v>
      </c>
      <c r="F19" s="39">
        <v>7741795</v>
      </c>
      <c r="G19" s="39">
        <v>0</v>
      </c>
      <c r="H19" s="39">
        <v>7741795</v>
      </c>
      <c r="I19" s="39">
        <v>0</v>
      </c>
      <c r="J19" s="39">
        <v>1.9488778079150261E-2</v>
      </c>
    </row>
    <row r="20" spans="1:10" x14ac:dyDescent="0.25">
      <c r="A20" s="40" t="s">
        <v>313</v>
      </c>
      <c r="B20" s="40" t="s">
        <v>314</v>
      </c>
      <c r="C20" s="41">
        <v>0</v>
      </c>
      <c r="D20" s="41">
        <v>0</v>
      </c>
      <c r="E20" s="41">
        <v>0</v>
      </c>
      <c r="F20" s="41">
        <v>7741795</v>
      </c>
      <c r="G20" s="41">
        <v>0</v>
      </c>
      <c r="H20" s="41">
        <v>7741795</v>
      </c>
      <c r="I20" s="41">
        <v>0</v>
      </c>
      <c r="J20" s="41">
        <v>1.9488778079150261E-2</v>
      </c>
    </row>
    <row r="21" spans="1:10" x14ac:dyDescent="0.25">
      <c r="A21" s="42" t="s">
        <v>315</v>
      </c>
      <c r="B21" s="42" t="s">
        <v>316</v>
      </c>
      <c r="C21" s="43">
        <v>0</v>
      </c>
      <c r="D21" s="43">
        <v>0</v>
      </c>
      <c r="E21" s="43">
        <v>0</v>
      </c>
      <c r="F21" s="43">
        <v>7741795</v>
      </c>
      <c r="G21" s="43">
        <v>0</v>
      </c>
      <c r="H21" s="43">
        <v>7741795</v>
      </c>
      <c r="I21" s="43">
        <v>0</v>
      </c>
      <c r="J21" s="43">
        <v>1.9488778079150261E-2</v>
      </c>
    </row>
    <row r="22" spans="1:10" x14ac:dyDescent="0.25">
      <c r="A22" s="44" t="s">
        <v>317</v>
      </c>
      <c r="B22" s="44" t="s">
        <v>220</v>
      </c>
      <c r="C22" s="45">
        <v>0</v>
      </c>
      <c r="D22" s="45">
        <v>0</v>
      </c>
      <c r="E22" s="45">
        <v>0</v>
      </c>
      <c r="F22" s="45">
        <v>7741795</v>
      </c>
      <c r="G22" s="45">
        <v>0</v>
      </c>
      <c r="H22" s="45">
        <v>7741795</v>
      </c>
      <c r="I22" s="45">
        <v>0</v>
      </c>
      <c r="J22" s="45">
        <v>1.9488778079150261E-2</v>
      </c>
    </row>
    <row r="23" spans="1:10" s="54" customFormat="1" x14ac:dyDescent="0.25">
      <c r="A23" s="52" t="s">
        <v>318</v>
      </c>
      <c r="B23" s="52" t="s">
        <v>319</v>
      </c>
      <c r="C23" s="53">
        <v>0</v>
      </c>
      <c r="D23" s="53">
        <v>0</v>
      </c>
      <c r="E23" s="53">
        <v>0</v>
      </c>
      <c r="F23" s="53">
        <v>7741795</v>
      </c>
      <c r="G23" s="53">
        <v>0</v>
      </c>
      <c r="H23" s="53">
        <v>7741795</v>
      </c>
      <c r="I23" s="53">
        <v>0</v>
      </c>
      <c r="J23" s="53">
        <v>1.9488778079150261E-2</v>
      </c>
    </row>
    <row r="24" spans="1:10" x14ac:dyDescent="0.25">
      <c r="A24" s="40" t="s">
        <v>320</v>
      </c>
      <c r="B24" s="40" t="s">
        <v>244</v>
      </c>
      <c r="C24" s="41">
        <v>289234190000</v>
      </c>
      <c r="D24" s="41">
        <v>0</v>
      </c>
      <c r="E24" s="41">
        <v>289234190000</v>
      </c>
      <c r="F24" s="41">
        <v>22776781487.77</v>
      </c>
      <c r="G24" s="41">
        <v>9809651013</v>
      </c>
      <c r="H24" s="41">
        <v>32586432500.77</v>
      </c>
      <c r="I24" s="41">
        <v>11.266452455281998</v>
      </c>
      <c r="J24" s="41">
        <v>82.031331415868806</v>
      </c>
    </row>
    <row r="25" spans="1:10" x14ac:dyDescent="0.25">
      <c r="A25" s="42" t="s">
        <v>321</v>
      </c>
      <c r="B25" s="42" t="s">
        <v>322</v>
      </c>
      <c r="C25" s="43">
        <v>289234190000</v>
      </c>
      <c r="D25" s="43">
        <v>0</v>
      </c>
      <c r="E25" s="43">
        <v>289234190000</v>
      </c>
      <c r="F25" s="43">
        <v>22776781487.77</v>
      </c>
      <c r="G25" s="43">
        <v>9809651013</v>
      </c>
      <c r="H25" s="43">
        <v>32586432500.77</v>
      </c>
      <c r="I25" s="43">
        <v>11.266452455281998</v>
      </c>
      <c r="J25" s="43">
        <v>82.031331415868806</v>
      </c>
    </row>
    <row r="26" spans="1:10" x14ac:dyDescent="0.25">
      <c r="A26" s="44" t="s">
        <v>323</v>
      </c>
      <c r="B26" s="44" t="s">
        <v>324</v>
      </c>
      <c r="C26" s="45">
        <v>289234190000</v>
      </c>
      <c r="D26" s="45">
        <v>0</v>
      </c>
      <c r="E26" s="45">
        <v>289234190000</v>
      </c>
      <c r="F26" s="45">
        <v>22776781487.77</v>
      </c>
      <c r="G26" s="45">
        <v>9809651013</v>
      </c>
      <c r="H26" s="45">
        <v>32586432500.77</v>
      </c>
      <c r="I26" s="45">
        <v>11.266452455281998</v>
      </c>
      <c r="J26" s="45">
        <v>82.031331415868806</v>
      </c>
    </row>
    <row r="27" spans="1:10" s="54" customFormat="1" ht="25.5" x14ac:dyDescent="0.25">
      <c r="A27" s="52" t="s">
        <v>325</v>
      </c>
      <c r="B27" s="52" t="s">
        <v>326</v>
      </c>
      <c r="C27" s="53">
        <v>289234190000</v>
      </c>
      <c r="D27" s="53">
        <v>0</v>
      </c>
      <c r="E27" s="53">
        <v>289234190000</v>
      </c>
      <c r="F27" s="53">
        <v>22776781487.77</v>
      </c>
      <c r="G27" s="53">
        <v>9809651013</v>
      </c>
      <c r="H27" s="53">
        <v>32586432500.77</v>
      </c>
      <c r="I27" s="53">
        <v>11.266452455281998</v>
      </c>
      <c r="J27" s="53">
        <v>82.031331415868806</v>
      </c>
    </row>
    <row r="28" spans="1:10" s="54" customFormat="1" x14ac:dyDescent="0.25">
      <c r="A28" s="52" t="s">
        <v>327</v>
      </c>
      <c r="B28" s="52" t="s">
        <v>328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</row>
    <row r="29" spans="1:10" x14ac:dyDescent="0.25">
      <c r="A29" s="36" t="s">
        <v>329</v>
      </c>
      <c r="B29" s="36" t="s">
        <v>330</v>
      </c>
      <c r="C29" s="37">
        <v>0</v>
      </c>
      <c r="D29" s="37">
        <v>0</v>
      </c>
      <c r="E29" s="37">
        <v>0</v>
      </c>
      <c r="F29" s="37">
        <v>0</v>
      </c>
      <c r="G29" s="37">
        <v>20425678.18</v>
      </c>
      <c r="H29" s="37">
        <v>20425678.18</v>
      </c>
      <c r="I29" s="37">
        <v>0</v>
      </c>
      <c r="J29" s="37">
        <v>5.1418502965547619E-2</v>
      </c>
    </row>
    <row r="30" spans="1:10" x14ac:dyDescent="0.25">
      <c r="A30" s="38" t="s">
        <v>331</v>
      </c>
      <c r="B30" s="38" t="s">
        <v>332</v>
      </c>
      <c r="C30" s="39">
        <v>0</v>
      </c>
      <c r="D30" s="39">
        <v>0</v>
      </c>
      <c r="E30" s="39">
        <v>0</v>
      </c>
      <c r="F30" s="39">
        <v>0</v>
      </c>
      <c r="G30" s="39">
        <v>20425678.18</v>
      </c>
      <c r="H30" s="39">
        <v>20425678.18</v>
      </c>
      <c r="I30" s="39">
        <v>0</v>
      </c>
      <c r="J30" s="39">
        <v>5.1418502965547619E-2</v>
      </c>
    </row>
    <row r="31" spans="1:10" x14ac:dyDescent="0.25">
      <c r="A31" s="40" t="s">
        <v>333</v>
      </c>
      <c r="B31" s="40" t="s">
        <v>334</v>
      </c>
      <c r="C31" s="41">
        <v>0</v>
      </c>
      <c r="D31" s="41">
        <v>0</v>
      </c>
      <c r="E31" s="41">
        <v>0</v>
      </c>
      <c r="F31" s="41">
        <v>0</v>
      </c>
      <c r="G31" s="41">
        <v>20425678.18</v>
      </c>
      <c r="H31" s="41">
        <v>20425678.18</v>
      </c>
      <c r="I31" s="41">
        <v>0</v>
      </c>
      <c r="J31" s="41">
        <v>5.1418502965547619E-2</v>
      </c>
    </row>
    <row r="32" spans="1:10" x14ac:dyDescent="0.25">
      <c r="A32" s="42" t="s">
        <v>335</v>
      </c>
      <c r="B32" s="42" t="s">
        <v>336</v>
      </c>
      <c r="C32" s="43">
        <v>0</v>
      </c>
      <c r="D32" s="43">
        <v>0</v>
      </c>
      <c r="E32" s="43">
        <v>0</v>
      </c>
      <c r="F32" s="43">
        <v>0</v>
      </c>
      <c r="G32" s="43">
        <v>20425678.18</v>
      </c>
      <c r="H32" s="43">
        <v>20425678.18</v>
      </c>
      <c r="I32" s="43">
        <v>0</v>
      </c>
      <c r="J32" s="43">
        <v>5.1418502965547619E-2</v>
      </c>
    </row>
    <row r="33" spans="1:11" s="54" customFormat="1" x14ac:dyDescent="0.25">
      <c r="A33" s="52" t="s">
        <v>337</v>
      </c>
      <c r="B33" s="52" t="s">
        <v>338</v>
      </c>
      <c r="C33" s="53">
        <v>0</v>
      </c>
      <c r="D33" s="53">
        <v>0</v>
      </c>
      <c r="E33" s="53">
        <v>0</v>
      </c>
      <c r="F33" s="53">
        <v>0</v>
      </c>
      <c r="G33" s="53">
        <v>20425678.18</v>
      </c>
      <c r="H33" s="53">
        <v>20425678.18</v>
      </c>
      <c r="I33" s="53">
        <v>0</v>
      </c>
      <c r="J33" s="53">
        <v>5.1418502965547619E-2</v>
      </c>
    </row>
    <row r="34" spans="1:11" x14ac:dyDescent="0.25">
      <c r="A34" s="46" t="s">
        <v>339</v>
      </c>
      <c r="B34" s="47"/>
      <c r="C34" s="48">
        <v>289234190000</v>
      </c>
      <c r="D34" s="48">
        <v>0</v>
      </c>
      <c r="E34" s="48">
        <v>289234190000</v>
      </c>
      <c r="F34" s="48">
        <v>27050387414.77</v>
      </c>
      <c r="G34" s="48">
        <v>12673986112.18</v>
      </c>
      <c r="H34" s="48">
        <v>39724373526.949997</v>
      </c>
      <c r="I34" s="48">
        <v>13.734328409428358</v>
      </c>
      <c r="J34" s="48">
        <v>100</v>
      </c>
    </row>
    <row r="35" spans="1:11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</row>
  </sheetData>
  <mergeCells count="9">
    <mergeCell ref="B7:J8"/>
    <mergeCell ref="A34:B34"/>
    <mergeCell ref="A35:K35"/>
    <mergeCell ref="B1:J1"/>
    <mergeCell ref="B2:J2"/>
    <mergeCell ref="B3:J3"/>
    <mergeCell ref="B4:J4"/>
    <mergeCell ref="B5:J5"/>
    <mergeCell ref="B6:J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3"/>
  <sheetViews>
    <sheetView showGridLines="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F11" sqref="F11"/>
    </sheetView>
  </sheetViews>
  <sheetFormatPr baseColWidth="10" defaultColWidth="9.140625" defaultRowHeight="15" x14ac:dyDescent="0.25"/>
  <cols>
    <col min="1" max="1" width="23.85546875" customWidth="1"/>
    <col min="2" max="2" width="54.28515625" customWidth="1"/>
    <col min="3" max="3" width="16.85546875" bestFit="1" customWidth="1"/>
    <col min="4" max="5" width="14.7109375" bestFit="1" customWidth="1"/>
    <col min="6" max="7" width="13.85546875" bestFit="1" customWidth="1"/>
    <col min="8" max="8" width="16.85546875" bestFit="1" customWidth="1"/>
    <col min="9" max="9" width="17.85546875" bestFit="1" customWidth="1"/>
    <col min="10" max="11" width="16.85546875" bestFit="1" customWidth="1"/>
    <col min="12" max="13" width="18.85546875" bestFit="1" customWidth="1"/>
    <col min="14" max="15" width="17.85546875" bestFit="1" customWidth="1"/>
    <col min="16" max="16" width="10" customWidth="1"/>
    <col min="17" max="17" width="9.28515625" customWidth="1"/>
    <col min="18" max="18" width="13.85546875" bestFit="1" customWidth="1"/>
    <col min="19" max="19" width="17.85546875" bestFit="1" customWidth="1"/>
  </cols>
  <sheetData>
    <row r="1" spans="1:19" x14ac:dyDescent="0.25">
      <c r="A1" s="1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25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x14ac:dyDescent="0.25"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x14ac:dyDescent="0.25">
      <c r="B4" s="7" t="s">
        <v>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ht="28.5" customHeight="1" x14ac:dyDescent="0.25">
      <c r="A6" s="9" t="s">
        <v>3</v>
      </c>
      <c r="B6" s="9" t="s">
        <v>4</v>
      </c>
      <c r="C6" s="50" t="s">
        <v>5</v>
      </c>
      <c r="D6" s="11" t="s">
        <v>6</v>
      </c>
      <c r="E6" s="12"/>
      <c r="F6" s="12"/>
      <c r="G6" s="13"/>
      <c r="H6" s="11" t="s">
        <v>7</v>
      </c>
      <c r="I6" s="12"/>
      <c r="J6" s="12"/>
      <c r="K6" s="13"/>
      <c r="L6" s="11" t="s">
        <v>8</v>
      </c>
      <c r="M6" s="12"/>
      <c r="N6" s="12"/>
      <c r="O6" s="13"/>
      <c r="P6" s="11" t="s">
        <v>9</v>
      </c>
      <c r="Q6" s="13"/>
      <c r="R6" s="9" t="s">
        <v>10</v>
      </c>
      <c r="S6" s="9" t="s">
        <v>11</v>
      </c>
    </row>
    <row r="7" spans="1:19" x14ac:dyDescent="0.25">
      <c r="A7" s="10"/>
      <c r="B7" s="10"/>
      <c r="C7" s="51"/>
      <c r="D7" s="2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2" t="s">
        <v>18</v>
      </c>
      <c r="K7" s="2" t="s">
        <v>15</v>
      </c>
      <c r="L7" s="2" t="s">
        <v>12</v>
      </c>
      <c r="M7" s="2" t="s">
        <v>13</v>
      </c>
      <c r="N7" s="2" t="s">
        <v>18</v>
      </c>
      <c r="O7" s="2" t="s">
        <v>15</v>
      </c>
      <c r="P7" s="2" t="s">
        <v>17</v>
      </c>
      <c r="Q7" s="2" t="s">
        <v>19</v>
      </c>
      <c r="R7" s="10"/>
      <c r="S7" s="10"/>
    </row>
    <row r="8" spans="1:19" s="16" customFormat="1" x14ac:dyDescent="0.25">
      <c r="A8" s="14" t="s">
        <v>20</v>
      </c>
      <c r="B8" s="14" t="s">
        <v>21</v>
      </c>
      <c r="C8" s="15">
        <v>289234190000</v>
      </c>
      <c r="D8" s="15">
        <v>210272135823.54999</v>
      </c>
      <c r="E8" s="15">
        <v>136808932211.45</v>
      </c>
      <c r="F8" s="15">
        <v>25418418267.310001</v>
      </c>
      <c r="G8" s="15">
        <v>22842671495.310001</v>
      </c>
      <c r="H8" s="15">
        <v>1398389673</v>
      </c>
      <c r="I8" s="15">
        <v>11165074133.33</v>
      </c>
      <c r="J8" s="15">
        <v>7568965014.5799999</v>
      </c>
      <c r="K8" s="15">
        <v>9369915609.5799999</v>
      </c>
      <c r="L8" s="15">
        <v>211670525496.54999</v>
      </c>
      <c r="M8" s="15">
        <v>147974006344.78</v>
      </c>
      <c r="N8" s="15">
        <v>32987383281.889999</v>
      </c>
      <c r="O8" s="15">
        <v>32212587104.889999</v>
      </c>
      <c r="P8" s="15">
        <v>51.161000000000001</v>
      </c>
      <c r="Q8" s="15">
        <v>11.137</v>
      </c>
      <c r="R8" s="15">
        <v>77563664503.450012</v>
      </c>
      <c r="S8" s="15">
        <v>115761419239.89</v>
      </c>
    </row>
    <row r="9" spans="1:19" s="16" customFormat="1" x14ac:dyDescent="0.25">
      <c r="A9" s="17" t="s">
        <v>22</v>
      </c>
      <c r="B9" s="17" t="s">
        <v>23</v>
      </c>
      <c r="C9" s="18">
        <v>49367488174.25</v>
      </c>
      <c r="D9" s="18">
        <v>48040396883</v>
      </c>
      <c r="E9" s="18">
        <v>8163996809</v>
      </c>
      <c r="F9" s="18">
        <v>8162599022</v>
      </c>
      <c r="G9" s="18">
        <v>8162599022</v>
      </c>
      <c r="H9" s="18">
        <v>0</v>
      </c>
      <c r="I9" s="18">
        <v>2065341867</v>
      </c>
      <c r="J9" s="18">
        <v>2065341867</v>
      </c>
      <c r="K9" s="18">
        <v>2065341867</v>
      </c>
      <c r="L9" s="18">
        <v>48040396883</v>
      </c>
      <c r="M9" s="18">
        <v>10229338676</v>
      </c>
      <c r="N9" s="18">
        <v>10227940889</v>
      </c>
      <c r="O9" s="18">
        <v>10227940889</v>
      </c>
      <c r="P9" s="18">
        <v>20.721</v>
      </c>
      <c r="Q9" s="18">
        <v>20.718</v>
      </c>
      <c r="R9" s="18">
        <v>1327091291.25</v>
      </c>
      <c r="S9" s="18">
        <v>1397787</v>
      </c>
    </row>
    <row r="10" spans="1:19" s="16" customFormat="1" x14ac:dyDescent="0.25">
      <c r="A10" s="19" t="s">
        <v>24</v>
      </c>
      <c r="B10" s="19" t="s">
        <v>25</v>
      </c>
      <c r="C10" s="20">
        <v>49367488174.25</v>
      </c>
      <c r="D10" s="20">
        <v>48040396883</v>
      </c>
      <c r="E10" s="20">
        <v>8163996809</v>
      </c>
      <c r="F10" s="20">
        <v>8162599022</v>
      </c>
      <c r="G10" s="20">
        <v>8162599022</v>
      </c>
      <c r="H10" s="20">
        <v>0</v>
      </c>
      <c r="I10" s="20">
        <v>2065341867</v>
      </c>
      <c r="J10" s="20">
        <v>2065341867</v>
      </c>
      <c r="K10" s="20">
        <v>2065341867</v>
      </c>
      <c r="L10" s="20">
        <v>48040396883</v>
      </c>
      <c r="M10" s="20">
        <v>10229338676</v>
      </c>
      <c r="N10" s="20">
        <v>10227940889</v>
      </c>
      <c r="O10" s="20">
        <v>10227940889</v>
      </c>
      <c r="P10" s="20">
        <v>20.721</v>
      </c>
      <c r="Q10" s="20">
        <v>20.718</v>
      </c>
      <c r="R10" s="20">
        <v>1327091291.25</v>
      </c>
      <c r="S10" s="20">
        <v>1397787</v>
      </c>
    </row>
    <row r="11" spans="1:19" s="23" customFormat="1" x14ac:dyDescent="0.25">
      <c r="A11" s="27" t="s">
        <v>26</v>
      </c>
      <c r="B11" s="27" t="s">
        <v>27</v>
      </c>
      <c r="C11" s="28">
        <v>33981859972.25</v>
      </c>
      <c r="D11" s="28">
        <v>32654768681</v>
      </c>
      <c r="E11" s="28">
        <v>5494218903</v>
      </c>
      <c r="F11" s="28">
        <v>5492821116</v>
      </c>
      <c r="G11" s="28">
        <v>5492821116</v>
      </c>
      <c r="H11" s="28">
        <v>0</v>
      </c>
      <c r="I11" s="28">
        <v>1851801238</v>
      </c>
      <c r="J11" s="28">
        <v>1851801238</v>
      </c>
      <c r="K11" s="28">
        <v>1851801238</v>
      </c>
      <c r="L11" s="28">
        <v>32654768681</v>
      </c>
      <c r="M11" s="28">
        <v>7346020141</v>
      </c>
      <c r="N11" s="28">
        <v>7344622354</v>
      </c>
      <c r="O11" s="28">
        <v>7344622354</v>
      </c>
      <c r="P11" s="28">
        <v>21.617000000000001</v>
      </c>
      <c r="Q11" s="28">
        <v>21.613</v>
      </c>
      <c r="R11" s="28">
        <v>1327091291.25</v>
      </c>
      <c r="S11" s="28">
        <v>1397787</v>
      </c>
    </row>
    <row r="12" spans="1:19" s="23" customFormat="1" x14ac:dyDescent="0.25">
      <c r="A12" s="27" t="s">
        <v>28</v>
      </c>
      <c r="B12" s="27" t="s">
        <v>29</v>
      </c>
      <c r="C12" s="28">
        <v>33981859972.25</v>
      </c>
      <c r="D12" s="28">
        <v>32654768681</v>
      </c>
      <c r="E12" s="28">
        <v>5494218903</v>
      </c>
      <c r="F12" s="28">
        <v>5492821116</v>
      </c>
      <c r="G12" s="28">
        <v>5492821116</v>
      </c>
      <c r="H12" s="28">
        <v>0</v>
      </c>
      <c r="I12" s="28">
        <v>1851801238</v>
      </c>
      <c r="J12" s="28">
        <v>1851801238</v>
      </c>
      <c r="K12" s="28">
        <v>1851801238</v>
      </c>
      <c r="L12" s="28">
        <v>32654768681</v>
      </c>
      <c r="M12" s="28">
        <v>7346020141</v>
      </c>
      <c r="N12" s="28">
        <v>7344622354</v>
      </c>
      <c r="O12" s="28">
        <v>7344622354</v>
      </c>
      <c r="P12" s="28">
        <v>21.617000000000001</v>
      </c>
      <c r="Q12" s="28">
        <v>21.613</v>
      </c>
      <c r="R12" s="28">
        <v>1327091291.25</v>
      </c>
      <c r="S12" s="28">
        <v>1397787</v>
      </c>
    </row>
    <row r="13" spans="1:19" s="26" customFormat="1" x14ac:dyDescent="0.25">
      <c r="A13" s="24" t="s">
        <v>30</v>
      </c>
      <c r="B13" s="24" t="s">
        <v>31</v>
      </c>
      <c r="C13" s="25">
        <v>26628836237.25</v>
      </c>
      <c r="D13" s="25">
        <v>25301744946</v>
      </c>
      <c r="E13" s="25">
        <v>5028576088</v>
      </c>
      <c r="F13" s="25">
        <v>5027178301</v>
      </c>
      <c r="G13" s="25">
        <v>5027178301</v>
      </c>
      <c r="H13" s="25">
        <v>0</v>
      </c>
      <c r="I13" s="25">
        <v>1692140792</v>
      </c>
      <c r="J13" s="25">
        <v>1692140792</v>
      </c>
      <c r="K13" s="25">
        <v>1692140792</v>
      </c>
      <c r="L13" s="25">
        <v>25301744946</v>
      </c>
      <c r="M13" s="25">
        <v>6720716880</v>
      </c>
      <c r="N13" s="25">
        <v>6719319093</v>
      </c>
      <c r="O13" s="25">
        <v>6719319093</v>
      </c>
      <c r="P13" s="25">
        <v>25.238</v>
      </c>
      <c r="Q13" s="25">
        <v>25.233000000000001</v>
      </c>
      <c r="R13" s="25">
        <v>1327091291.25</v>
      </c>
      <c r="S13" s="25">
        <v>1397787</v>
      </c>
    </row>
    <row r="14" spans="1:19" s="26" customFormat="1" x14ac:dyDescent="0.25">
      <c r="A14" s="24" t="s">
        <v>32</v>
      </c>
      <c r="B14" s="24" t="s">
        <v>33</v>
      </c>
      <c r="C14" s="25">
        <v>1694616468</v>
      </c>
      <c r="D14" s="25">
        <v>1694616468</v>
      </c>
      <c r="E14" s="25">
        <v>214787090</v>
      </c>
      <c r="F14" s="25">
        <v>214787090</v>
      </c>
      <c r="G14" s="25">
        <v>214787090</v>
      </c>
      <c r="H14" s="25">
        <v>0</v>
      </c>
      <c r="I14" s="25">
        <v>69103429</v>
      </c>
      <c r="J14" s="25">
        <v>69103429</v>
      </c>
      <c r="K14" s="25">
        <v>69103429</v>
      </c>
      <c r="L14" s="25">
        <v>1694616468</v>
      </c>
      <c r="M14" s="25">
        <v>283890519</v>
      </c>
      <c r="N14" s="25">
        <v>283890519</v>
      </c>
      <c r="O14" s="25">
        <v>283890519</v>
      </c>
      <c r="P14" s="25">
        <v>16.751999999999999</v>
      </c>
      <c r="Q14" s="25">
        <v>16.751999999999999</v>
      </c>
      <c r="R14" s="25">
        <v>0</v>
      </c>
      <c r="S14" s="25">
        <v>0</v>
      </c>
    </row>
    <row r="15" spans="1:19" s="26" customFormat="1" x14ac:dyDescent="0.25">
      <c r="A15" s="24" t="s">
        <v>34</v>
      </c>
      <c r="B15" s="24" t="s">
        <v>35</v>
      </c>
      <c r="C15" s="25">
        <v>786725026</v>
      </c>
      <c r="D15" s="25">
        <v>786725026</v>
      </c>
      <c r="E15" s="25">
        <v>106543863</v>
      </c>
      <c r="F15" s="25">
        <v>106543863</v>
      </c>
      <c r="G15" s="25">
        <v>106543863</v>
      </c>
      <c r="H15" s="25">
        <v>0</v>
      </c>
      <c r="I15" s="25">
        <v>23658177</v>
      </c>
      <c r="J15" s="25">
        <v>23658177</v>
      </c>
      <c r="K15" s="25">
        <v>23658177</v>
      </c>
      <c r="L15" s="25">
        <v>786725026</v>
      </c>
      <c r="M15" s="25">
        <v>130202040</v>
      </c>
      <c r="N15" s="25">
        <v>130202040</v>
      </c>
      <c r="O15" s="25">
        <v>130202040</v>
      </c>
      <c r="P15" s="25">
        <v>16.55</v>
      </c>
      <c r="Q15" s="25">
        <v>16.55</v>
      </c>
      <c r="R15" s="25">
        <v>0</v>
      </c>
      <c r="S15" s="25">
        <v>0</v>
      </c>
    </row>
    <row r="16" spans="1:19" s="26" customFormat="1" x14ac:dyDescent="0.25">
      <c r="A16" s="24" t="s">
        <v>36</v>
      </c>
      <c r="B16" s="24" t="s">
        <v>37</v>
      </c>
      <c r="C16" s="25">
        <v>1156673134</v>
      </c>
      <c r="D16" s="25">
        <v>1156673134</v>
      </c>
      <c r="E16" s="25">
        <v>7345447</v>
      </c>
      <c r="F16" s="25">
        <v>7345447</v>
      </c>
      <c r="G16" s="25">
        <v>7345447</v>
      </c>
      <c r="H16" s="25">
        <v>0</v>
      </c>
      <c r="I16" s="25">
        <v>0</v>
      </c>
      <c r="J16" s="25">
        <v>0</v>
      </c>
      <c r="K16" s="25">
        <v>0</v>
      </c>
      <c r="L16" s="25">
        <v>1156673134</v>
      </c>
      <c r="M16" s="25">
        <v>7345447</v>
      </c>
      <c r="N16" s="25">
        <v>7345447</v>
      </c>
      <c r="O16" s="25">
        <v>7345447</v>
      </c>
      <c r="P16" s="25">
        <v>0.63500000000000001</v>
      </c>
      <c r="Q16" s="25">
        <v>0.63500000000000001</v>
      </c>
      <c r="R16" s="25">
        <v>0</v>
      </c>
      <c r="S16" s="25">
        <v>0</v>
      </c>
    </row>
    <row r="17" spans="1:19" s="26" customFormat="1" x14ac:dyDescent="0.25">
      <c r="A17" s="24" t="s">
        <v>38</v>
      </c>
      <c r="B17" s="24" t="s">
        <v>39</v>
      </c>
      <c r="C17" s="25">
        <v>2510141251</v>
      </c>
      <c r="D17" s="25">
        <v>2510141251</v>
      </c>
      <c r="E17" s="25">
        <v>182780</v>
      </c>
      <c r="F17" s="25">
        <v>182780</v>
      </c>
      <c r="G17" s="25">
        <v>182780</v>
      </c>
      <c r="H17" s="25">
        <v>0</v>
      </c>
      <c r="I17" s="25">
        <v>0</v>
      </c>
      <c r="J17" s="25">
        <v>0</v>
      </c>
      <c r="K17" s="25">
        <v>0</v>
      </c>
      <c r="L17" s="25">
        <v>2510141251</v>
      </c>
      <c r="M17" s="25">
        <v>182780</v>
      </c>
      <c r="N17" s="25">
        <v>182780</v>
      </c>
      <c r="O17" s="25">
        <v>182780</v>
      </c>
      <c r="P17" s="25">
        <v>7.0000000000000001E-3</v>
      </c>
      <c r="Q17" s="25">
        <v>7.0000000000000001E-3</v>
      </c>
      <c r="R17" s="25">
        <v>0</v>
      </c>
      <c r="S17" s="25">
        <v>0</v>
      </c>
    </row>
    <row r="18" spans="1:19" s="26" customFormat="1" x14ac:dyDescent="0.25">
      <c r="A18" s="24" t="s">
        <v>40</v>
      </c>
      <c r="B18" s="24" t="s">
        <v>41</v>
      </c>
      <c r="C18" s="25">
        <v>1204867856</v>
      </c>
      <c r="D18" s="25">
        <v>1204867856</v>
      </c>
      <c r="E18" s="25">
        <v>136783635</v>
      </c>
      <c r="F18" s="25">
        <v>136783635</v>
      </c>
      <c r="G18" s="25">
        <v>136783635</v>
      </c>
      <c r="H18" s="25">
        <v>0</v>
      </c>
      <c r="I18" s="25">
        <v>66898840</v>
      </c>
      <c r="J18" s="25">
        <v>66898840</v>
      </c>
      <c r="K18" s="25">
        <v>66898840</v>
      </c>
      <c r="L18" s="25">
        <v>1204867856</v>
      </c>
      <c r="M18" s="25">
        <v>203682475</v>
      </c>
      <c r="N18" s="25">
        <v>203682475</v>
      </c>
      <c r="O18" s="25">
        <v>203682475</v>
      </c>
      <c r="P18" s="25">
        <v>16.905000000000001</v>
      </c>
      <c r="Q18" s="25">
        <v>16.905000000000001</v>
      </c>
      <c r="R18" s="25">
        <v>0</v>
      </c>
      <c r="S18" s="25">
        <v>0</v>
      </c>
    </row>
    <row r="19" spans="1:19" s="23" customFormat="1" x14ac:dyDescent="0.25">
      <c r="A19" s="27" t="s">
        <v>42</v>
      </c>
      <c r="B19" s="27" t="s">
        <v>43</v>
      </c>
      <c r="C19" s="28">
        <v>11437887588</v>
      </c>
      <c r="D19" s="28">
        <v>11437887588</v>
      </c>
      <c r="E19" s="28">
        <v>2150822738</v>
      </c>
      <c r="F19" s="28">
        <v>2150822738</v>
      </c>
      <c r="G19" s="28">
        <v>2150822738</v>
      </c>
      <c r="H19" s="28">
        <v>0</v>
      </c>
      <c r="I19" s="28">
        <v>0</v>
      </c>
      <c r="J19" s="28">
        <v>0</v>
      </c>
      <c r="K19" s="28">
        <v>0</v>
      </c>
      <c r="L19" s="28">
        <v>11437887588</v>
      </c>
      <c r="M19" s="28">
        <v>2150822738</v>
      </c>
      <c r="N19" s="28">
        <v>2150822738</v>
      </c>
      <c r="O19" s="28">
        <v>2150822738</v>
      </c>
      <c r="P19" s="28">
        <v>18.803999999999998</v>
      </c>
      <c r="Q19" s="28">
        <v>18.803999999999998</v>
      </c>
      <c r="R19" s="28">
        <v>0</v>
      </c>
      <c r="S19" s="28">
        <v>0</v>
      </c>
    </row>
    <row r="20" spans="1:19" s="26" customFormat="1" x14ac:dyDescent="0.25">
      <c r="A20" s="24" t="s">
        <v>44</v>
      </c>
      <c r="B20" s="24" t="s">
        <v>45</v>
      </c>
      <c r="C20" s="25">
        <v>3338544096</v>
      </c>
      <c r="D20" s="25">
        <v>3338544096</v>
      </c>
      <c r="E20" s="25">
        <v>668032027</v>
      </c>
      <c r="F20" s="25">
        <v>668032027</v>
      </c>
      <c r="G20" s="25">
        <v>668032027</v>
      </c>
      <c r="H20" s="25">
        <v>0</v>
      </c>
      <c r="I20" s="25">
        <v>0</v>
      </c>
      <c r="J20" s="25">
        <v>0</v>
      </c>
      <c r="K20" s="25">
        <v>0</v>
      </c>
      <c r="L20" s="25">
        <v>3338544096</v>
      </c>
      <c r="M20" s="25">
        <v>668032027</v>
      </c>
      <c r="N20" s="25">
        <v>668032027</v>
      </c>
      <c r="O20" s="25">
        <v>668032027</v>
      </c>
      <c r="P20" s="25">
        <v>20.010000000000002</v>
      </c>
      <c r="Q20" s="25">
        <v>20.010000000000002</v>
      </c>
      <c r="R20" s="25">
        <v>0</v>
      </c>
      <c r="S20" s="25">
        <v>0</v>
      </c>
    </row>
    <row r="21" spans="1:19" s="26" customFormat="1" x14ac:dyDescent="0.25">
      <c r="A21" s="24" t="s">
        <v>46</v>
      </c>
      <c r="B21" s="24" t="s">
        <v>47</v>
      </c>
      <c r="C21" s="25">
        <v>2364802065</v>
      </c>
      <c r="D21" s="25">
        <v>2364802065</v>
      </c>
      <c r="E21" s="25">
        <v>473200927</v>
      </c>
      <c r="F21" s="25">
        <v>473200927</v>
      </c>
      <c r="G21" s="25">
        <v>473200927</v>
      </c>
      <c r="H21" s="25">
        <v>0</v>
      </c>
      <c r="I21" s="25">
        <v>0</v>
      </c>
      <c r="J21" s="25">
        <v>0</v>
      </c>
      <c r="K21" s="25">
        <v>0</v>
      </c>
      <c r="L21" s="25">
        <v>2364802065</v>
      </c>
      <c r="M21" s="25">
        <v>473200927</v>
      </c>
      <c r="N21" s="25">
        <v>473200927</v>
      </c>
      <c r="O21" s="25">
        <v>473200927</v>
      </c>
      <c r="P21" s="25">
        <v>20.010000000000002</v>
      </c>
      <c r="Q21" s="25">
        <v>20.010000000000002</v>
      </c>
      <c r="R21" s="25">
        <v>0</v>
      </c>
      <c r="S21" s="25">
        <v>0</v>
      </c>
    </row>
    <row r="22" spans="1:19" s="26" customFormat="1" x14ac:dyDescent="0.25">
      <c r="A22" s="24" t="s">
        <v>48</v>
      </c>
      <c r="B22" s="24" t="s">
        <v>49</v>
      </c>
      <c r="C22" s="25">
        <v>2719319674</v>
      </c>
      <c r="D22" s="25">
        <v>2719319674</v>
      </c>
      <c r="E22" s="25">
        <v>472003784</v>
      </c>
      <c r="F22" s="25">
        <v>472003784</v>
      </c>
      <c r="G22" s="25">
        <v>472003784</v>
      </c>
      <c r="H22" s="25">
        <v>0</v>
      </c>
      <c r="I22" s="25">
        <v>0</v>
      </c>
      <c r="J22" s="25">
        <v>0</v>
      </c>
      <c r="K22" s="25">
        <v>0</v>
      </c>
      <c r="L22" s="25">
        <v>2719319674</v>
      </c>
      <c r="M22" s="25">
        <v>472003784</v>
      </c>
      <c r="N22" s="25">
        <v>472003784</v>
      </c>
      <c r="O22" s="25">
        <v>472003784</v>
      </c>
      <c r="P22" s="25">
        <v>17.356999999999999</v>
      </c>
      <c r="Q22" s="25">
        <v>17.356999999999999</v>
      </c>
      <c r="R22" s="25">
        <v>0</v>
      </c>
      <c r="S22" s="25">
        <v>0</v>
      </c>
    </row>
    <row r="23" spans="1:19" s="26" customFormat="1" x14ac:dyDescent="0.25">
      <c r="A23" s="24" t="s">
        <v>50</v>
      </c>
      <c r="B23" s="24" t="s">
        <v>51</v>
      </c>
      <c r="C23" s="25">
        <v>1275553369</v>
      </c>
      <c r="D23" s="25">
        <v>1275553369</v>
      </c>
      <c r="E23" s="25">
        <v>226618200</v>
      </c>
      <c r="F23" s="25">
        <v>226618200</v>
      </c>
      <c r="G23" s="25">
        <v>226618200</v>
      </c>
      <c r="H23" s="25">
        <v>0</v>
      </c>
      <c r="I23" s="25">
        <v>0</v>
      </c>
      <c r="J23" s="25">
        <v>0</v>
      </c>
      <c r="K23" s="25">
        <v>0</v>
      </c>
      <c r="L23" s="25">
        <v>1275553369</v>
      </c>
      <c r="M23" s="25">
        <v>226618200</v>
      </c>
      <c r="N23" s="25">
        <v>226618200</v>
      </c>
      <c r="O23" s="25">
        <v>226618200</v>
      </c>
      <c r="P23" s="25">
        <v>17.765999999999998</v>
      </c>
      <c r="Q23" s="25">
        <v>17.765999999999998</v>
      </c>
      <c r="R23" s="25">
        <v>0</v>
      </c>
      <c r="S23" s="25">
        <v>0</v>
      </c>
    </row>
    <row r="24" spans="1:19" s="26" customFormat="1" x14ac:dyDescent="0.25">
      <c r="A24" s="24" t="s">
        <v>52</v>
      </c>
      <c r="B24" s="24" t="s">
        <v>53</v>
      </c>
      <c r="C24" s="25">
        <v>145226671</v>
      </c>
      <c r="D24" s="25">
        <v>145226671</v>
      </c>
      <c r="E24" s="25">
        <v>27675900</v>
      </c>
      <c r="F24" s="25">
        <v>27675900</v>
      </c>
      <c r="G24" s="25">
        <v>27675900</v>
      </c>
      <c r="H24" s="25">
        <v>0</v>
      </c>
      <c r="I24" s="25">
        <v>0</v>
      </c>
      <c r="J24" s="25">
        <v>0</v>
      </c>
      <c r="K24" s="25">
        <v>0</v>
      </c>
      <c r="L24" s="25">
        <v>145226671</v>
      </c>
      <c r="M24" s="25">
        <v>27675900</v>
      </c>
      <c r="N24" s="25">
        <v>27675900</v>
      </c>
      <c r="O24" s="25">
        <v>27675900</v>
      </c>
      <c r="P24" s="25">
        <v>19.056999999999999</v>
      </c>
      <c r="Q24" s="25">
        <v>19.056999999999999</v>
      </c>
      <c r="R24" s="25">
        <v>0</v>
      </c>
      <c r="S24" s="25">
        <v>0</v>
      </c>
    </row>
    <row r="25" spans="1:19" s="26" customFormat="1" x14ac:dyDescent="0.25">
      <c r="A25" s="24" t="s">
        <v>54</v>
      </c>
      <c r="B25" s="24" t="s">
        <v>55</v>
      </c>
      <c r="C25" s="25">
        <v>956665028</v>
      </c>
      <c r="D25" s="25">
        <v>956665028</v>
      </c>
      <c r="E25" s="25">
        <v>169965700</v>
      </c>
      <c r="F25" s="25">
        <v>169965700</v>
      </c>
      <c r="G25" s="25">
        <v>169965700</v>
      </c>
      <c r="H25" s="25">
        <v>0</v>
      </c>
      <c r="I25" s="25">
        <v>0</v>
      </c>
      <c r="J25" s="25">
        <v>0</v>
      </c>
      <c r="K25" s="25">
        <v>0</v>
      </c>
      <c r="L25" s="25">
        <v>956665028</v>
      </c>
      <c r="M25" s="25">
        <v>169965700</v>
      </c>
      <c r="N25" s="25">
        <v>169965700</v>
      </c>
      <c r="O25" s="25">
        <v>169965700</v>
      </c>
      <c r="P25" s="25">
        <v>17.765999999999998</v>
      </c>
      <c r="Q25" s="25">
        <v>17.765999999999998</v>
      </c>
      <c r="R25" s="25">
        <v>0</v>
      </c>
      <c r="S25" s="25">
        <v>0</v>
      </c>
    </row>
    <row r="26" spans="1:19" s="26" customFormat="1" x14ac:dyDescent="0.25">
      <c r="A26" s="24" t="s">
        <v>56</v>
      </c>
      <c r="B26" s="24" t="s">
        <v>57</v>
      </c>
      <c r="C26" s="25">
        <v>637776685</v>
      </c>
      <c r="D26" s="25">
        <v>637776685</v>
      </c>
      <c r="E26" s="25">
        <v>113326200</v>
      </c>
      <c r="F26" s="25">
        <v>113326200</v>
      </c>
      <c r="G26" s="25">
        <v>113326200</v>
      </c>
      <c r="H26" s="25">
        <v>0</v>
      </c>
      <c r="I26" s="25">
        <v>0</v>
      </c>
      <c r="J26" s="25">
        <v>0</v>
      </c>
      <c r="K26" s="25">
        <v>0</v>
      </c>
      <c r="L26" s="25">
        <v>637776685</v>
      </c>
      <c r="M26" s="25">
        <v>113326200</v>
      </c>
      <c r="N26" s="25">
        <v>113326200</v>
      </c>
      <c r="O26" s="25">
        <v>113326200</v>
      </c>
      <c r="P26" s="25">
        <v>17.768999999999998</v>
      </c>
      <c r="Q26" s="25">
        <v>17.768999999999998</v>
      </c>
      <c r="R26" s="25">
        <v>0</v>
      </c>
      <c r="S26" s="25">
        <v>0</v>
      </c>
    </row>
    <row r="27" spans="1:19" s="23" customFormat="1" x14ac:dyDescent="0.25">
      <c r="A27" s="27" t="s">
        <v>58</v>
      </c>
      <c r="B27" s="27" t="s">
        <v>59</v>
      </c>
      <c r="C27" s="28">
        <v>3947740614</v>
      </c>
      <c r="D27" s="28">
        <v>3947740614</v>
      </c>
      <c r="E27" s="28">
        <v>518955168</v>
      </c>
      <c r="F27" s="28">
        <v>518955168</v>
      </c>
      <c r="G27" s="28">
        <v>518955168</v>
      </c>
      <c r="H27" s="28">
        <v>0</v>
      </c>
      <c r="I27" s="28">
        <v>213540629</v>
      </c>
      <c r="J27" s="28">
        <v>213540629</v>
      </c>
      <c r="K27" s="28">
        <v>213540629</v>
      </c>
      <c r="L27" s="28">
        <v>3947740614</v>
      </c>
      <c r="M27" s="28">
        <v>732495797</v>
      </c>
      <c r="N27" s="28">
        <v>732495797</v>
      </c>
      <c r="O27" s="28">
        <v>732495797</v>
      </c>
      <c r="P27" s="28">
        <v>18.555</v>
      </c>
      <c r="Q27" s="28">
        <v>18.555</v>
      </c>
      <c r="R27" s="28">
        <v>0</v>
      </c>
      <c r="S27" s="28">
        <v>0</v>
      </c>
    </row>
    <row r="28" spans="1:19" s="23" customFormat="1" x14ac:dyDescent="0.25">
      <c r="A28" s="27" t="s">
        <v>60</v>
      </c>
      <c r="B28" s="27" t="s">
        <v>61</v>
      </c>
      <c r="C28" s="28">
        <v>1907577298</v>
      </c>
      <c r="D28" s="28">
        <v>1907577298</v>
      </c>
      <c r="E28" s="28">
        <v>209726962</v>
      </c>
      <c r="F28" s="28">
        <v>209726962</v>
      </c>
      <c r="G28" s="28">
        <v>209726962</v>
      </c>
      <c r="H28" s="28">
        <v>0</v>
      </c>
      <c r="I28" s="28">
        <v>103200723</v>
      </c>
      <c r="J28" s="28">
        <v>103200723</v>
      </c>
      <c r="K28" s="28">
        <v>103200723</v>
      </c>
      <c r="L28" s="28">
        <v>1907577298</v>
      </c>
      <c r="M28" s="28">
        <v>312927685</v>
      </c>
      <c r="N28" s="28">
        <v>312927685</v>
      </c>
      <c r="O28" s="28">
        <v>312927685</v>
      </c>
      <c r="P28" s="28">
        <v>16.404</v>
      </c>
      <c r="Q28" s="28">
        <v>16.404</v>
      </c>
      <c r="R28" s="28">
        <v>0</v>
      </c>
      <c r="S28" s="28">
        <v>0</v>
      </c>
    </row>
    <row r="29" spans="1:19" s="26" customFormat="1" x14ac:dyDescent="0.25">
      <c r="A29" s="24" t="s">
        <v>62</v>
      </c>
      <c r="B29" s="24" t="s">
        <v>63</v>
      </c>
      <c r="C29" s="25">
        <v>1317139429</v>
      </c>
      <c r="D29" s="25">
        <v>1317139429</v>
      </c>
      <c r="E29" s="25">
        <v>147553365</v>
      </c>
      <c r="F29" s="25">
        <v>147553365</v>
      </c>
      <c r="G29" s="25">
        <v>147553365</v>
      </c>
      <c r="H29" s="25">
        <v>0</v>
      </c>
      <c r="I29" s="25">
        <v>94873187</v>
      </c>
      <c r="J29" s="25">
        <v>94873187</v>
      </c>
      <c r="K29" s="25">
        <v>94873187</v>
      </c>
      <c r="L29" s="25">
        <v>1317139429</v>
      </c>
      <c r="M29" s="25">
        <v>242426552</v>
      </c>
      <c r="N29" s="25">
        <v>242426552</v>
      </c>
      <c r="O29" s="25">
        <v>242426552</v>
      </c>
      <c r="P29" s="25">
        <v>18.405999999999999</v>
      </c>
      <c r="Q29" s="25">
        <v>18.405999999999999</v>
      </c>
      <c r="R29" s="25">
        <v>0</v>
      </c>
      <c r="S29" s="25">
        <v>0</v>
      </c>
    </row>
    <row r="30" spans="1:19" s="26" customFormat="1" x14ac:dyDescent="0.25">
      <c r="A30" s="24" t="s">
        <v>64</v>
      </c>
      <c r="B30" s="24" t="s">
        <v>65</v>
      </c>
      <c r="C30" s="25">
        <v>450000000</v>
      </c>
      <c r="D30" s="25">
        <v>450000000</v>
      </c>
      <c r="E30" s="25">
        <v>46741304</v>
      </c>
      <c r="F30" s="25">
        <v>46741304</v>
      </c>
      <c r="G30" s="25">
        <v>46741304</v>
      </c>
      <c r="H30" s="25">
        <v>0</v>
      </c>
      <c r="I30" s="25">
        <v>0</v>
      </c>
      <c r="J30" s="25">
        <v>0</v>
      </c>
      <c r="K30" s="25">
        <v>0</v>
      </c>
      <c r="L30" s="25">
        <v>450000000</v>
      </c>
      <c r="M30" s="25">
        <v>46741304</v>
      </c>
      <c r="N30" s="25">
        <v>46741304</v>
      </c>
      <c r="O30" s="25">
        <v>46741304</v>
      </c>
      <c r="P30" s="25">
        <v>10.387</v>
      </c>
      <c r="Q30" s="25">
        <v>10.387</v>
      </c>
      <c r="R30" s="25">
        <v>0</v>
      </c>
      <c r="S30" s="25">
        <v>0</v>
      </c>
    </row>
    <row r="31" spans="1:19" s="26" customFormat="1" x14ac:dyDescent="0.25">
      <c r="A31" s="24" t="s">
        <v>66</v>
      </c>
      <c r="B31" s="24" t="s">
        <v>67</v>
      </c>
      <c r="C31" s="25">
        <v>140437869</v>
      </c>
      <c r="D31" s="25">
        <v>140437869</v>
      </c>
      <c r="E31" s="25">
        <v>15432293</v>
      </c>
      <c r="F31" s="25">
        <v>15432293</v>
      </c>
      <c r="G31" s="25">
        <v>15432293</v>
      </c>
      <c r="H31" s="25">
        <v>0</v>
      </c>
      <c r="I31" s="25">
        <v>8327536</v>
      </c>
      <c r="J31" s="25">
        <v>8327536</v>
      </c>
      <c r="K31" s="25">
        <v>8327536</v>
      </c>
      <c r="L31" s="25">
        <v>140437869</v>
      </c>
      <c r="M31" s="25">
        <v>23759829</v>
      </c>
      <c r="N31" s="25">
        <v>23759829</v>
      </c>
      <c r="O31" s="25">
        <v>23759829</v>
      </c>
      <c r="P31" s="25">
        <v>16.917999999999999</v>
      </c>
      <c r="Q31" s="25">
        <v>16.917999999999999</v>
      </c>
      <c r="R31" s="25">
        <v>0</v>
      </c>
      <c r="S31" s="25">
        <v>0</v>
      </c>
    </row>
    <row r="32" spans="1:19" s="26" customFormat="1" x14ac:dyDescent="0.25">
      <c r="A32" s="24" t="s">
        <v>68</v>
      </c>
      <c r="B32" s="24" t="s">
        <v>69</v>
      </c>
      <c r="C32" s="25">
        <v>122093900</v>
      </c>
      <c r="D32" s="25">
        <v>122093900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122093900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</row>
    <row r="33" spans="1:19" s="26" customFormat="1" x14ac:dyDescent="0.25">
      <c r="A33" s="24" t="s">
        <v>70</v>
      </c>
      <c r="B33" s="24" t="s">
        <v>71</v>
      </c>
      <c r="C33" s="25">
        <v>634198680</v>
      </c>
      <c r="D33" s="25">
        <v>634198680</v>
      </c>
      <c r="E33" s="25">
        <v>137694569</v>
      </c>
      <c r="F33" s="25">
        <v>137694569</v>
      </c>
      <c r="G33" s="25">
        <v>137694569</v>
      </c>
      <c r="H33" s="25">
        <v>0</v>
      </c>
      <c r="I33" s="25">
        <v>44996445</v>
      </c>
      <c r="J33" s="25">
        <v>44996445</v>
      </c>
      <c r="K33" s="25">
        <v>44996445</v>
      </c>
      <c r="L33" s="25">
        <v>634198680</v>
      </c>
      <c r="M33" s="25">
        <v>182691014</v>
      </c>
      <c r="N33" s="25">
        <v>182691014</v>
      </c>
      <c r="O33" s="25">
        <v>182691014</v>
      </c>
      <c r="P33" s="25">
        <v>28.806999999999999</v>
      </c>
      <c r="Q33" s="25">
        <v>28.806999999999999</v>
      </c>
      <c r="R33" s="25">
        <v>0</v>
      </c>
      <c r="S33" s="25">
        <v>0</v>
      </c>
    </row>
    <row r="34" spans="1:19" s="26" customFormat="1" x14ac:dyDescent="0.25">
      <c r="A34" s="24" t="s">
        <v>72</v>
      </c>
      <c r="B34" s="24" t="s">
        <v>73</v>
      </c>
      <c r="C34" s="25">
        <v>1283870736</v>
      </c>
      <c r="D34" s="25">
        <v>1283870736</v>
      </c>
      <c r="E34" s="25">
        <v>171533637</v>
      </c>
      <c r="F34" s="25">
        <v>171533637</v>
      </c>
      <c r="G34" s="25">
        <v>171533637</v>
      </c>
      <c r="H34" s="25">
        <v>0</v>
      </c>
      <c r="I34" s="25">
        <v>65343461</v>
      </c>
      <c r="J34" s="25">
        <v>65343461</v>
      </c>
      <c r="K34" s="25">
        <v>65343461</v>
      </c>
      <c r="L34" s="25">
        <v>1283870736</v>
      </c>
      <c r="M34" s="25">
        <v>236877098</v>
      </c>
      <c r="N34" s="25">
        <v>236877098</v>
      </c>
      <c r="O34" s="25">
        <v>236877098</v>
      </c>
      <c r="P34" s="25">
        <v>18.45</v>
      </c>
      <c r="Q34" s="25">
        <v>18.45</v>
      </c>
      <c r="R34" s="25">
        <v>0</v>
      </c>
      <c r="S34" s="25">
        <v>0</v>
      </c>
    </row>
    <row r="35" spans="1:19" s="16" customFormat="1" x14ac:dyDescent="0.25">
      <c r="A35" s="17" t="s">
        <v>74</v>
      </c>
      <c r="B35" s="17" t="s">
        <v>75</v>
      </c>
      <c r="C35" s="18">
        <v>239746701825.75</v>
      </c>
      <c r="D35" s="18">
        <v>162231738940.54999</v>
      </c>
      <c r="E35" s="18">
        <v>128644935402.45</v>
      </c>
      <c r="F35" s="18">
        <v>17255819245.310001</v>
      </c>
      <c r="G35" s="18">
        <v>14680072473.309999</v>
      </c>
      <c r="H35" s="18">
        <v>1398389673</v>
      </c>
      <c r="I35" s="18">
        <v>9099732266.3299999</v>
      </c>
      <c r="J35" s="18">
        <v>5503623147.5799999</v>
      </c>
      <c r="K35" s="18">
        <v>7304573742.5799999</v>
      </c>
      <c r="L35" s="18">
        <v>163630128613.54999</v>
      </c>
      <c r="M35" s="18">
        <v>137744667668.78</v>
      </c>
      <c r="N35" s="18">
        <v>22759442392.889999</v>
      </c>
      <c r="O35" s="18">
        <v>21984646215.889999</v>
      </c>
      <c r="P35" s="18">
        <v>57.454000000000001</v>
      </c>
      <c r="Q35" s="18">
        <v>9.17</v>
      </c>
      <c r="R35" s="18">
        <v>76116573212.200012</v>
      </c>
      <c r="S35" s="18">
        <v>115760021452.89</v>
      </c>
    </row>
    <row r="36" spans="1:19" s="16" customFormat="1" x14ac:dyDescent="0.25">
      <c r="A36" s="19" t="s">
        <v>76</v>
      </c>
      <c r="B36" s="19" t="s">
        <v>77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</row>
    <row r="37" spans="1:19" s="23" customFormat="1" x14ac:dyDescent="0.25">
      <c r="A37" s="27" t="s">
        <v>78</v>
      </c>
      <c r="B37" s="27" t="s">
        <v>79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</row>
    <row r="38" spans="1:19" s="23" customFormat="1" x14ac:dyDescent="0.25">
      <c r="A38" s="27" t="s">
        <v>80</v>
      </c>
      <c r="B38" s="27" t="s">
        <v>81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</row>
    <row r="39" spans="1:19" s="23" customFormat="1" x14ac:dyDescent="0.25">
      <c r="A39" s="27" t="s">
        <v>82</v>
      </c>
      <c r="B39" s="27" t="s">
        <v>83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</row>
    <row r="40" spans="1:19" s="23" customFormat="1" x14ac:dyDescent="0.25">
      <c r="A40" s="27" t="s">
        <v>84</v>
      </c>
      <c r="B40" s="27" t="s">
        <v>85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</row>
    <row r="41" spans="1:19" s="26" customFormat="1" ht="24" x14ac:dyDescent="0.25">
      <c r="A41" s="24" t="s">
        <v>86</v>
      </c>
      <c r="B41" s="24" t="s">
        <v>87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</row>
    <row r="42" spans="1:19" s="16" customFormat="1" x14ac:dyDescent="0.25">
      <c r="A42" s="19" t="s">
        <v>88</v>
      </c>
      <c r="B42" s="19" t="s">
        <v>89</v>
      </c>
      <c r="C42" s="20">
        <v>239746701825.75</v>
      </c>
      <c r="D42" s="20">
        <v>162231738940.54999</v>
      </c>
      <c r="E42" s="20">
        <v>128644935402.45</v>
      </c>
      <c r="F42" s="20">
        <v>17255819245.310001</v>
      </c>
      <c r="G42" s="20">
        <v>14680072473.309999</v>
      </c>
      <c r="H42" s="20">
        <v>1398389673</v>
      </c>
      <c r="I42" s="20">
        <v>9099732266.3299999</v>
      </c>
      <c r="J42" s="20">
        <v>5503623147.5799999</v>
      </c>
      <c r="K42" s="20">
        <v>7304573742.5799999</v>
      </c>
      <c r="L42" s="20">
        <v>163630128613.54999</v>
      </c>
      <c r="M42" s="20">
        <v>137744667668.78</v>
      </c>
      <c r="N42" s="20">
        <v>22759442392.889999</v>
      </c>
      <c r="O42" s="20">
        <v>21984646215.889999</v>
      </c>
      <c r="P42" s="20">
        <v>57.454000000000001</v>
      </c>
      <c r="Q42" s="20">
        <v>9.17</v>
      </c>
      <c r="R42" s="20">
        <v>76116573212.200012</v>
      </c>
      <c r="S42" s="20">
        <v>115760021452.89</v>
      </c>
    </row>
    <row r="43" spans="1:19" s="23" customFormat="1" x14ac:dyDescent="0.25">
      <c r="A43" s="27" t="s">
        <v>90</v>
      </c>
      <c r="B43" s="27" t="s">
        <v>91</v>
      </c>
      <c r="C43" s="28">
        <v>10437017472.65</v>
      </c>
      <c r="D43" s="28">
        <v>1215915271.0999999</v>
      </c>
      <c r="E43" s="28">
        <v>1168530271.0999999</v>
      </c>
      <c r="F43" s="28">
        <v>541304595.10000002</v>
      </c>
      <c r="G43" s="28">
        <v>541304595.10000002</v>
      </c>
      <c r="H43" s="28">
        <v>0</v>
      </c>
      <c r="I43" s="28">
        <v>0</v>
      </c>
      <c r="J43" s="28">
        <v>0</v>
      </c>
      <c r="K43" s="28">
        <v>0</v>
      </c>
      <c r="L43" s="28">
        <v>1215915271.0999999</v>
      </c>
      <c r="M43" s="28">
        <v>1168530271.0999999</v>
      </c>
      <c r="N43" s="28">
        <v>541304595.10000002</v>
      </c>
      <c r="O43" s="28">
        <v>541304595.10000002</v>
      </c>
      <c r="P43" s="28">
        <v>11.196</v>
      </c>
      <c r="Q43" s="28">
        <v>5.1859999999999999</v>
      </c>
      <c r="R43" s="28">
        <v>9221102201.5499992</v>
      </c>
      <c r="S43" s="28">
        <v>627225676</v>
      </c>
    </row>
    <row r="44" spans="1:19" s="23" customFormat="1" x14ac:dyDescent="0.25">
      <c r="A44" s="27" t="s">
        <v>92</v>
      </c>
      <c r="B44" s="27" t="s">
        <v>93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</row>
    <row r="45" spans="1:19" s="23" customFormat="1" x14ac:dyDescent="0.25">
      <c r="A45" s="27" t="s">
        <v>94</v>
      </c>
      <c r="B45" s="27" t="s">
        <v>95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</row>
    <row r="46" spans="1:19" s="23" customFormat="1" x14ac:dyDescent="0.25">
      <c r="A46" s="21" t="s">
        <v>96</v>
      </c>
      <c r="B46" s="21" t="s">
        <v>95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</row>
    <row r="47" spans="1:19" s="23" customFormat="1" x14ac:dyDescent="0.25">
      <c r="A47" s="27" t="s">
        <v>97</v>
      </c>
      <c r="B47" s="27" t="s">
        <v>98</v>
      </c>
      <c r="C47" s="28">
        <v>55045760</v>
      </c>
      <c r="D47" s="28">
        <v>31590000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31590000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23455760</v>
      </c>
      <c r="S47" s="28">
        <v>0</v>
      </c>
    </row>
    <row r="48" spans="1:19" s="23" customFormat="1" x14ac:dyDescent="0.25">
      <c r="A48" s="27" t="s">
        <v>99</v>
      </c>
      <c r="B48" s="27" t="s">
        <v>100</v>
      </c>
      <c r="C48" s="28">
        <v>55045760</v>
      </c>
      <c r="D48" s="28">
        <v>31590000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31590000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23455760</v>
      </c>
      <c r="S48" s="28">
        <v>0</v>
      </c>
    </row>
    <row r="49" spans="1:19" s="26" customFormat="1" ht="24" x14ac:dyDescent="0.25">
      <c r="A49" s="24" t="s">
        <v>101</v>
      </c>
      <c r="B49" s="24" t="s">
        <v>102</v>
      </c>
      <c r="C49" s="25">
        <v>55045760</v>
      </c>
      <c r="D49" s="25">
        <v>31590000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31590000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23455760</v>
      </c>
      <c r="S49" s="25">
        <v>0</v>
      </c>
    </row>
    <row r="50" spans="1:19" s="26" customFormat="1" hidden="1" x14ac:dyDescent="0.25">
      <c r="A50" s="24" t="s">
        <v>103</v>
      </c>
      <c r="B50" s="24" t="s">
        <v>104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</row>
    <row r="51" spans="1:19" s="26" customFormat="1" ht="24" hidden="1" x14ac:dyDescent="0.25">
      <c r="A51" s="24" t="s">
        <v>105</v>
      </c>
      <c r="B51" s="24" t="s">
        <v>106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</row>
    <row r="52" spans="1:19" s="26" customFormat="1" hidden="1" x14ac:dyDescent="0.25">
      <c r="A52" s="24" t="s">
        <v>107</v>
      </c>
      <c r="B52" s="24" t="s">
        <v>108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</row>
    <row r="53" spans="1:19" s="26" customFormat="1" ht="24" hidden="1" x14ac:dyDescent="0.25">
      <c r="A53" s="24" t="s">
        <v>109</v>
      </c>
      <c r="B53" s="24" t="s">
        <v>110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</row>
    <row r="54" spans="1:19" s="26" customFormat="1" hidden="1" x14ac:dyDescent="0.25">
      <c r="A54" s="24" t="s">
        <v>111</v>
      </c>
      <c r="B54" s="24" t="s">
        <v>112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</row>
    <row r="55" spans="1:19" s="26" customFormat="1" ht="24" hidden="1" x14ac:dyDescent="0.25">
      <c r="A55" s="24" t="s">
        <v>113</v>
      </c>
      <c r="B55" s="24" t="s">
        <v>114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</row>
    <row r="56" spans="1:19" s="26" customFormat="1" ht="24" hidden="1" x14ac:dyDescent="0.25">
      <c r="A56" s="24" t="s">
        <v>115</v>
      </c>
      <c r="B56" s="24" t="s">
        <v>116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</row>
    <row r="57" spans="1:19" s="26" customFormat="1" ht="24" x14ac:dyDescent="0.25">
      <c r="A57" s="24" t="s">
        <v>117</v>
      </c>
      <c r="B57" s="24" t="s">
        <v>118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</row>
    <row r="58" spans="1:19" s="23" customFormat="1" x14ac:dyDescent="0.25">
      <c r="A58" s="27" t="s">
        <v>119</v>
      </c>
      <c r="B58" s="27" t="s">
        <v>120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</row>
    <row r="59" spans="1:19" s="26" customFormat="1" ht="24" x14ac:dyDescent="0.25">
      <c r="A59" s="24" t="s">
        <v>121</v>
      </c>
      <c r="B59" s="24" t="s">
        <v>122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</row>
    <row r="60" spans="1:19" s="23" customFormat="1" x14ac:dyDescent="0.25">
      <c r="A60" s="27" t="s">
        <v>123</v>
      </c>
      <c r="B60" s="27" t="s">
        <v>124</v>
      </c>
      <c r="C60" s="28">
        <v>10381971712.65</v>
      </c>
      <c r="D60" s="28">
        <v>1184325271.0999999</v>
      </c>
      <c r="E60" s="28">
        <v>1168530271.0999999</v>
      </c>
      <c r="F60" s="28">
        <v>541304595.10000002</v>
      </c>
      <c r="G60" s="28">
        <v>541304595.10000002</v>
      </c>
      <c r="H60" s="28">
        <v>0</v>
      </c>
      <c r="I60" s="28">
        <v>0</v>
      </c>
      <c r="J60" s="28">
        <v>0</v>
      </c>
      <c r="K60" s="28">
        <v>0</v>
      </c>
      <c r="L60" s="28">
        <v>1184325271.0999999</v>
      </c>
      <c r="M60" s="28">
        <v>1168530271.0999999</v>
      </c>
      <c r="N60" s="28">
        <v>541304595.10000002</v>
      </c>
      <c r="O60" s="28">
        <v>541304595.10000002</v>
      </c>
      <c r="P60" s="28">
        <v>11.255000000000001</v>
      </c>
      <c r="Q60" s="28">
        <v>5.2140000000000004</v>
      </c>
      <c r="R60" s="28">
        <v>9197646441.5499992</v>
      </c>
      <c r="S60" s="28">
        <v>627225676</v>
      </c>
    </row>
    <row r="61" spans="1:19" s="23" customFormat="1" x14ac:dyDescent="0.25">
      <c r="A61" s="27" t="s">
        <v>125</v>
      </c>
      <c r="B61" s="27" t="s">
        <v>126</v>
      </c>
      <c r="C61" s="28">
        <v>15795000</v>
      </c>
      <c r="D61" s="28">
        <v>15795000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15795000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</row>
    <row r="62" spans="1:19" s="26" customFormat="1" ht="24" x14ac:dyDescent="0.25">
      <c r="A62" s="24" t="s">
        <v>127</v>
      </c>
      <c r="B62" s="24" t="s">
        <v>128</v>
      </c>
      <c r="C62" s="25">
        <v>15795000</v>
      </c>
      <c r="D62" s="25">
        <v>15795000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15795000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</row>
    <row r="63" spans="1:19" s="23" customFormat="1" x14ac:dyDescent="0.25">
      <c r="A63" s="27" t="s">
        <v>129</v>
      </c>
      <c r="B63" s="27" t="s">
        <v>130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</row>
    <row r="64" spans="1:19" s="26" customFormat="1" ht="24" x14ac:dyDescent="0.25">
      <c r="A64" s="24" t="s">
        <v>131</v>
      </c>
      <c r="B64" s="24" t="s">
        <v>132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</row>
    <row r="65" spans="1:19" s="26" customFormat="1" ht="24" x14ac:dyDescent="0.25">
      <c r="A65" s="24" t="s">
        <v>133</v>
      </c>
      <c r="B65" s="24" t="s">
        <v>134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</row>
    <row r="66" spans="1:19" s="23" customFormat="1" x14ac:dyDescent="0.25">
      <c r="A66" s="27" t="s">
        <v>135</v>
      </c>
      <c r="B66" s="27" t="s">
        <v>136</v>
      </c>
      <c r="C66" s="28">
        <v>2400000</v>
      </c>
      <c r="D66" s="28">
        <v>1000000</v>
      </c>
      <c r="E66" s="28">
        <v>1000000</v>
      </c>
      <c r="F66" s="28">
        <v>1000000</v>
      </c>
      <c r="G66" s="28">
        <v>1000000</v>
      </c>
      <c r="H66" s="28">
        <v>0</v>
      </c>
      <c r="I66" s="28">
        <v>0</v>
      </c>
      <c r="J66" s="28">
        <v>0</v>
      </c>
      <c r="K66" s="28">
        <v>0</v>
      </c>
      <c r="L66" s="28">
        <v>1000000</v>
      </c>
      <c r="M66" s="28">
        <v>1000000</v>
      </c>
      <c r="N66" s="28">
        <v>1000000</v>
      </c>
      <c r="O66" s="28">
        <v>1000000</v>
      </c>
      <c r="P66" s="28">
        <v>41.667000000000002</v>
      </c>
      <c r="Q66" s="28">
        <v>41.667000000000002</v>
      </c>
      <c r="R66" s="28">
        <v>1400000</v>
      </c>
      <c r="S66" s="28">
        <v>0</v>
      </c>
    </row>
    <row r="67" spans="1:19" s="26" customFormat="1" ht="24" x14ac:dyDescent="0.25">
      <c r="A67" s="24" t="s">
        <v>137</v>
      </c>
      <c r="B67" s="24" t="s">
        <v>138</v>
      </c>
      <c r="C67" s="25">
        <v>2400000</v>
      </c>
      <c r="D67" s="25">
        <v>1000000</v>
      </c>
      <c r="E67" s="25">
        <v>1000000</v>
      </c>
      <c r="F67" s="25">
        <v>1000000</v>
      </c>
      <c r="G67" s="25">
        <v>1000000</v>
      </c>
      <c r="H67" s="25">
        <v>0</v>
      </c>
      <c r="I67" s="25">
        <v>0</v>
      </c>
      <c r="J67" s="25">
        <v>0</v>
      </c>
      <c r="K67" s="25">
        <v>0</v>
      </c>
      <c r="L67" s="25">
        <v>1000000</v>
      </c>
      <c r="M67" s="25">
        <v>1000000</v>
      </c>
      <c r="N67" s="25">
        <v>1000000</v>
      </c>
      <c r="O67" s="25">
        <v>1000000</v>
      </c>
      <c r="P67" s="25">
        <v>41.667000000000002</v>
      </c>
      <c r="Q67" s="25">
        <v>41.667000000000002</v>
      </c>
      <c r="R67" s="25">
        <v>1400000</v>
      </c>
      <c r="S67" s="25">
        <v>0</v>
      </c>
    </row>
    <row r="68" spans="1:19" s="23" customFormat="1" x14ac:dyDescent="0.25">
      <c r="A68" s="27" t="s">
        <v>139</v>
      </c>
      <c r="B68" s="27" t="s">
        <v>140</v>
      </c>
      <c r="C68" s="28">
        <v>10363776712.65</v>
      </c>
      <c r="D68" s="28">
        <v>1167530271.0999999</v>
      </c>
      <c r="E68" s="28">
        <v>1167530271.0999999</v>
      </c>
      <c r="F68" s="28">
        <v>540304595.10000002</v>
      </c>
      <c r="G68" s="28">
        <v>540304595.10000002</v>
      </c>
      <c r="H68" s="28">
        <v>0</v>
      </c>
      <c r="I68" s="28">
        <v>0</v>
      </c>
      <c r="J68" s="28">
        <v>0</v>
      </c>
      <c r="K68" s="28">
        <v>0</v>
      </c>
      <c r="L68" s="28">
        <v>1167530271.0999999</v>
      </c>
      <c r="M68" s="28">
        <v>1167530271.0999999</v>
      </c>
      <c r="N68" s="28">
        <v>540304595.10000002</v>
      </c>
      <c r="O68" s="28">
        <v>540304595.10000002</v>
      </c>
      <c r="P68" s="28">
        <v>11.265000000000001</v>
      </c>
      <c r="Q68" s="28">
        <v>5.2130000000000001</v>
      </c>
      <c r="R68" s="28">
        <v>9196246441.5499992</v>
      </c>
      <c r="S68" s="28">
        <v>627225676</v>
      </c>
    </row>
    <row r="69" spans="1:19" s="26" customFormat="1" ht="24" x14ac:dyDescent="0.25">
      <c r="A69" s="24" t="s">
        <v>141</v>
      </c>
      <c r="B69" s="24" t="s">
        <v>142</v>
      </c>
      <c r="C69" s="25">
        <v>10363776712.65</v>
      </c>
      <c r="D69" s="25">
        <v>1167530271.0999999</v>
      </c>
      <c r="E69" s="25">
        <v>1167530271.0999999</v>
      </c>
      <c r="F69" s="25">
        <v>540304595.10000002</v>
      </c>
      <c r="G69" s="25">
        <v>540304595.10000002</v>
      </c>
      <c r="H69" s="25">
        <v>0</v>
      </c>
      <c r="I69" s="25">
        <v>0</v>
      </c>
      <c r="J69" s="25">
        <v>0</v>
      </c>
      <c r="K69" s="25">
        <v>0</v>
      </c>
      <c r="L69" s="25">
        <v>1167530271.0999999</v>
      </c>
      <c r="M69" s="25">
        <v>1167530271.0999999</v>
      </c>
      <c r="N69" s="25">
        <v>540304595.10000002</v>
      </c>
      <c r="O69" s="25">
        <v>540304595.10000002</v>
      </c>
      <c r="P69" s="25">
        <v>11.265000000000001</v>
      </c>
      <c r="Q69" s="25">
        <v>5.2130000000000001</v>
      </c>
      <c r="R69" s="25">
        <v>9196246441.5499992</v>
      </c>
      <c r="S69" s="25">
        <v>627225676</v>
      </c>
    </row>
    <row r="70" spans="1:19" s="23" customFormat="1" x14ac:dyDescent="0.25">
      <c r="A70" s="27" t="s">
        <v>143</v>
      </c>
      <c r="B70" s="27" t="s">
        <v>144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</row>
    <row r="71" spans="1:19" s="26" customFormat="1" ht="36" x14ac:dyDescent="0.25">
      <c r="A71" s="24" t="s">
        <v>145</v>
      </c>
      <c r="B71" s="24" t="s">
        <v>146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</row>
    <row r="72" spans="1:19" s="23" customFormat="1" x14ac:dyDescent="0.25">
      <c r="A72" s="27" t="s">
        <v>147</v>
      </c>
      <c r="B72" s="27" t="s">
        <v>148</v>
      </c>
      <c r="C72" s="28">
        <v>229309684353.10001</v>
      </c>
      <c r="D72" s="28">
        <v>161015823669.45001</v>
      </c>
      <c r="E72" s="28">
        <v>127476405131.35001</v>
      </c>
      <c r="F72" s="28">
        <v>16714514650.209999</v>
      </c>
      <c r="G72" s="28">
        <v>14138767878.209999</v>
      </c>
      <c r="H72" s="28">
        <v>1398389673</v>
      </c>
      <c r="I72" s="28">
        <v>9099732266.3299999</v>
      </c>
      <c r="J72" s="28">
        <v>5503623147.5799999</v>
      </c>
      <c r="K72" s="28">
        <v>7304573742.5799999</v>
      </c>
      <c r="L72" s="28">
        <v>162414213342.45001</v>
      </c>
      <c r="M72" s="28">
        <v>136576137397.67999</v>
      </c>
      <c r="N72" s="28">
        <v>22218137797.790001</v>
      </c>
      <c r="O72" s="28">
        <v>21443341620.790001</v>
      </c>
      <c r="P72" s="28">
        <v>59.56</v>
      </c>
      <c r="Q72" s="28">
        <v>9.3510000000000009</v>
      </c>
      <c r="R72" s="28">
        <v>66895471010.649994</v>
      </c>
      <c r="S72" s="28">
        <v>115132795776.89</v>
      </c>
    </row>
    <row r="73" spans="1:19" s="23" customFormat="1" x14ac:dyDescent="0.25">
      <c r="A73" s="27" t="s">
        <v>149</v>
      </c>
      <c r="B73" s="27" t="s">
        <v>150</v>
      </c>
      <c r="C73" s="28">
        <v>12098229658.889999</v>
      </c>
      <c r="D73" s="28">
        <v>7904975168.1700001</v>
      </c>
      <c r="E73" s="28">
        <v>7397165997</v>
      </c>
      <c r="F73" s="28">
        <v>1600522555</v>
      </c>
      <c r="G73" s="28">
        <v>164617870</v>
      </c>
      <c r="H73" s="28">
        <v>1917900</v>
      </c>
      <c r="I73" s="28">
        <v>30463696</v>
      </c>
      <c r="J73" s="28">
        <v>26726426</v>
      </c>
      <c r="K73" s="28">
        <v>1462631111</v>
      </c>
      <c r="L73" s="28">
        <v>7906893068.1700001</v>
      </c>
      <c r="M73" s="28">
        <v>7427629693</v>
      </c>
      <c r="N73" s="28">
        <v>1627248981</v>
      </c>
      <c r="O73" s="28">
        <v>1627248981</v>
      </c>
      <c r="P73" s="28">
        <v>61.393999999999998</v>
      </c>
      <c r="Q73" s="28">
        <v>13.45</v>
      </c>
      <c r="R73" s="28">
        <v>4191336590.7199993</v>
      </c>
      <c r="S73" s="28">
        <v>5800380712</v>
      </c>
    </row>
    <row r="74" spans="1:19" s="23" customFormat="1" x14ac:dyDescent="0.25">
      <c r="A74" s="27" t="s">
        <v>151</v>
      </c>
      <c r="B74" s="27" t="s">
        <v>152</v>
      </c>
      <c r="C74" s="28">
        <v>227000000</v>
      </c>
      <c r="D74" s="28">
        <v>218840450</v>
      </c>
      <c r="E74" s="28">
        <v>33617148</v>
      </c>
      <c r="F74" s="28">
        <v>33617148</v>
      </c>
      <c r="G74" s="28">
        <v>33617148</v>
      </c>
      <c r="H74" s="28">
        <v>1917900</v>
      </c>
      <c r="I74" s="28">
        <v>906184</v>
      </c>
      <c r="J74" s="28">
        <v>906184</v>
      </c>
      <c r="K74" s="28">
        <v>906184</v>
      </c>
      <c r="L74" s="28">
        <v>220758350</v>
      </c>
      <c r="M74" s="28">
        <v>34523332</v>
      </c>
      <c r="N74" s="28">
        <v>34523332</v>
      </c>
      <c r="O74" s="28">
        <v>34523332</v>
      </c>
      <c r="P74" s="28">
        <v>15.209</v>
      </c>
      <c r="Q74" s="28">
        <v>15.209</v>
      </c>
      <c r="R74" s="28">
        <v>6241650</v>
      </c>
      <c r="S74" s="28">
        <v>0</v>
      </c>
    </row>
    <row r="75" spans="1:19" s="26" customFormat="1" ht="24" x14ac:dyDescent="0.25">
      <c r="A75" s="24" t="s">
        <v>153</v>
      </c>
      <c r="B75" s="24" t="s">
        <v>154</v>
      </c>
      <c r="C75" s="25">
        <v>212000000</v>
      </c>
      <c r="D75" s="25">
        <v>212000000</v>
      </c>
      <c r="E75" s="25">
        <v>26776698</v>
      </c>
      <c r="F75" s="25">
        <v>26776698</v>
      </c>
      <c r="G75" s="25">
        <v>26776698</v>
      </c>
      <c r="H75" s="25">
        <v>0</v>
      </c>
      <c r="I75" s="25">
        <v>906184</v>
      </c>
      <c r="J75" s="25">
        <v>906184</v>
      </c>
      <c r="K75" s="25">
        <v>906184</v>
      </c>
      <c r="L75" s="25">
        <v>212000000</v>
      </c>
      <c r="M75" s="25">
        <v>27682882</v>
      </c>
      <c r="N75" s="25">
        <v>27682882</v>
      </c>
      <c r="O75" s="25">
        <v>27682882</v>
      </c>
      <c r="P75" s="25">
        <v>13.058</v>
      </c>
      <c r="Q75" s="25">
        <v>13.058</v>
      </c>
      <c r="R75" s="25">
        <v>0</v>
      </c>
      <c r="S75" s="25">
        <v>0</v>
      </c>
    </row>
    <row r="76" spans="1:19" s="26" customFormat="1" ht="24" x14ac:dyDescent="0.25">
      <c r="A76" s="24" t="s">
        <v>155</v>
      </c>
      <c r="B76" s="24" t="s">
        <v>156</v>
      </c>
      <c r="C76" s="25">
        <v>15000000</v>
      </c>
      <c r="D76" s="25">
        <v>6840450</v>
      </c>
      <c r="E76" s="25">
        <v>6840450</v>
      </c>
      <c r="F76" s="25">
        <v>6840450</v>
      </c>
      <c r="G76" s="25">
        <v>6840450</v>
      </c>
      <c r="H76" s="25">
        <v>1917900</v>
      </c>
      <c r="I76" s="25">
        <v>0</v>
      </c>
      <c r="J76" s="25">
        <v>0</v>
      </c>
      <c r="K76" s="25">
        <v>0</v>
      </c>
      <c r="L76" s="25">
        <v>8758350</v>
      </c>
      <c r="M76" s="25">
        <v>6840450</v>
      </c>
      <c r="N76" s="25">
        <v>6840450</v>
      </c>
      <c r="O76" s="25">
        <v>6840450</v>
      </c>
      <c r="P76" s="25">
        <v>45.603000000000002</v>
      </c>
      <c r="Q76" s="25">
        <v>45.603000000000002</v>
      </c>
      <c r="R76" s="25">
        <v>6241650</v>
      </c>
      <c r="S76" s="25">
        <v>0</v>
      </c>
    </row>
    <row r="77" spans="1:19" s="23" customFormat="1" x14ac:dyDescent="0.25">
      <c r="A77" s="27" t="s">
        <v>157</v>
      </c>
      <c r="B77" s="27" t="s">
        <v>158</v>
      </c>
      <c r="C77" s="28">
        <v>397762619.39999998</v>
      </c>
      <c r="D77" s="28">
        <v>71010155</v>
      </c>
      <c r="E77" s="28">
        <v>52262735</v>
      </c>
      <c r="F77" s="28">
        <v>2452580</v>
      </c>
      <c r="G77" s="28">
        <v>2452580</v>
      </c>
      <c r="H77" s="28">
        <v>0</v>
      </c>
      <c r="I77" s="28">
        <v>305712</v>
      </c>
      <c r="J77" s="28">
        <v>305712</v>
      </c>
      <c r="K77" s="28">
        <v>305712</v>
      </c>
      <c r="L77" s="28">
        <v>71010155</v>
      </c>
      <c r="M77" s="28">
        <v>52568447</v>
      </c>
      <c r="N77" s="28">
        <v>2758292</v>
      </c>
      <c r="O77" s="28">
        <v>2758292</v>
      </c>
      <c r="P77" s="28">
        <v>13.215999999999999</v>
      </c>
      <c r="Q77" s="28">
        <v>0.69299999999999995</v>
      </c>
      <c r="R77" s="28">
        <v>326752464.39999998</v>
      </c>
      <c r="S77" s="28">
        <v>49810155</v>
      </c>
    </row>
    <row r="78" spans="1:19" s="26" customFormat="1" ht="24" x14ac:dyDescent="0.25">
      <c r="A78" s="24" t="s">
        <v>159</v>
      </c>
      <c r="B78" s="24" t="s">
        <v>158</v>
      </c>
      <c r="C78" s="25">
        <v>397762619.39999998</v>
      </c>
      <c r="D78" s="25">
        <v>71010155</v>
      </c>
      <c r="E78" s="25">
        <v>52262735</v>
      </c>
      <c r="F78" s="25">
        <v>2452580</v>
      </c>
      <c r="G78" s="25">
        <v>2452580</v>
      </c>
      <c r="H78" s="25">
        <v>0</v>
      </c>
      <c r="I78" s="25">
        <v>305712</v>
      </c>
      <c r="J78" s="25">
        <v>305712</v>
      </c>
      <c r="K78" s="25">
        <v>305712</v>
      </c>
      <c r="L78" s="25">
        <v>71010155</v>
      </c>
      <c r="M78" s="25">
        <v>52568447</v>
      </c>
      <c r="N78" s="25">
        <v>2758292</v>
      </c>
      <c r="O78" s="25">
        <v>2758292</v>
      </c>
      <c r="P78" s="25">
        <v>13.215999999999999</v>
      </c>
      <c r="Q78" s="25">
        <v>0.69299999999999995</v>
      </c>
      <c r="R78" s="25">
        <v>326752464.39999998</v>
      </c>
      <c r="S78" s="25">
        <v>49810155</v>
      </c>
    </row>
    <row r="79" spans="1:19" s="23" customFormat="1" x14ac:dyDescent="0.25">
      <c r="A79" s="27" t="s">
        <v>160</v>
      </c>
      <c r="B79" s="27" t="s">
        <v>161</v>
      </c>
      <c r="C79" s="28">
        <v>1244501390</v>
      </c>
      <c r="D79" s="28">
        <v>323356489</v>
      </c>
      <c r="E79" s="28">
        <v>318086424</v>
      </c>
      <c r="F79" s="28">
        <v>48368462</v>
      </c>
      <c r="G79" s="28">
        <v>48368462</v>
      </c>
      <c r="H79" s="28">
        <v>0</v>
      </c>
      <c r="I79" s="28">
        <v>0</v>
      </c>
      <c r="J79" s="28">
        <v>0</v>
      </c>
      <c r="K79" s="28">
        <v>0</v>
      </c>
      <c r="L79" s="28">
        <v>323356489</v>
      </c>
      <c r="M79" s="28">
        <v>318086424</v>
      </c>
      <c r="N79" s="28">
        <v>48368462</v>
      </c>
      <c r="O79" s="28">
        <v>48368462</v>
      </c>
      <c r="P79" s="28">
        <v>25.559000000000001</v>
      </c>
      <c r="Q79" s="28">
        <v>3.887</v>
      </c>
      <c r="R79" s="28">
        <v>921144901</v>
      </c>
      <c r="S79" s="28">
        <v>269717962</v>
      </c>
    </row>
    <row r="80" spans="1:19" s="26" customFormat="1" ht="24" x14ac:dyDescent="0.25">
      <c r="A80" s="24" t="s">
        <v>162</v>
      </c>
      <c r="B80" s="24" t="s">
        <v>161</v>
      </c>
      <c r="C80" s="25">
        <v>1244501390</v>
      </c>
      <c r="D80" s="25">
        <v>323356489</v>
      </c>
      <c r="E80" s="25">
        <v>318086424</v>
      </c>
      <c r="F80" s="25">
        <v>48368462</v>
      </c>
      <c r="G80" s="25">
        <v>48368462</v>
      </c>
      <c r="H80" s="25">
        <v>0</v>
      </c>
      <c r="I80" s="25">
        <v>0</v>
      </c>
      <c r="J80" s="25">
        <v>0</v>
      </c>
      <c r="K80" s="25">
        <v>0</v>
      </c>
      <c r="L80" s="25">
        <v>323356489</v>
      </c>
      <c r="M80" s="25">
        <v>318086424</v>
      </c>
      <c r="N80" s="25">
        <v>48368462</v>
      </c>
      <c r="O80" s="25">
        <v>48368462</v>
      </c>
      <c r="P80" s="25">
        <v>25.559000000000001</v>
      </c>
      <c r="Q80" s="25">
        <v>3.887</v>
      </c>
      <c r="R80" s="25">
        <v>921144901</v>
      </c>
      <c r="S80" s="25">
        <v>269717962</v>
      </c>
    </row>
    <row r="81" spans="1:19" s="23" customFormat="1" x14ac:dyDescent="0.25">
      <c r="A81" s="27" t="s">
        <v>163</v>
      </c>
      <c r="B81" s="27" t="s">
        <v>164</v>
      </c>
      <c r="C81" s="28">
        <v>9764139872</v>
      </c>
      <c r="D81" s="28">
        <v>6915030556</v>
      </c>
      <c r="E81" s="28">
        <v>6913020010</v>
      </c>
      <c r="F81" s="28">
        <v>1435904685</v>
      </c>
      <c r="G81" s="28">
        <v>0</v>
      </c>
      <c r="H81" s="28">
        <v>0</v>
      </c>
      <c r="I81" s="28">
        <v>0</v>
      </c>
      <c r="J81" s="28">
        <v>0</v>
      </c>
      <c r="K81" s="28">
        <v>1435904685</v>
      </c>
      <c r="L81" s="28">
        <v>6915030556</v>
      </c>
      <c r="M81" s="28">
        <v>6913020010</v>
      </c>
      <c r="N81" s="28">
        <v>1435904685</v>
      </c>
      <c r="O81" s="28">
        <v>1435904685</v>
      </c>
      <c r="P81" s="28">
        <v>70.8</v>
      </c>
      <c r="Q81" s="28">
        <v>14.706</v>
      </c>
      <c r="R81" s="28">
        <v>2849109316</v>
      </c>
      <c r="S81" s="28">
        <v>5477115325</v>
      </c>
    </row>
    <row r="82" spans="1:19" s="26" customFormat="1" ht="24" x14ac:dyDescent="0.25">
      <c r="A82" s="24" t="s">
        <v>165</v>
      </c>
      <c r="B82" s="24" t="s">
        <v>164</v>
      </c>
      <c r="C82" s="25">
        <v>9764139872</v>
      </c>
      <c r="D82" s="25">
        <v>6915030556</v>
      </c>
      <c r="E82" s="25">
        <v>6913020010</v>
      </c>
      <c r="F82" s="25">
        <v>1435904685</v>
      </c>
      <c r="G82" s="25">
        <v>0</v>
      </c>
      <c r="H82" s="25">
        <v>0</v>
      </c>
      <c r="I82" s="25">
        <v>0</v>
      </c>
      <c r="J82" s="25">
        <v>0</v>
      </c>
      <c r="K82" s="25">
        <v>1435904685</v>
      </c>
      <c r="L82" s="25">
        <v>6915030556</v>
      </c>
      <c r="M82" s="25">
        <v>6913020010</v>
      </c>
      <c r="N82" s="25">
        <v>1435904685</v>
      </c>
      <c r="O82" s="25">
        <v>1435904685</v>
      </c>
      <c r="P82" s="25">
        <v>70.8</v>
      </c>
      <c r="Q82" s="25">
        <v>14.706</v>
      </c>
      <c r="R82" s="25">
        <v>2849109316</v>
      </c>
      <c r="S82" s="25">
        <v>5477115325</v>
      </c>
    </row>
    <row r="83" spans="1:19" s="23" customFormat="1" x14ac:dyDescent="0.25">
      <c r="A83" s="27" t="s">
        <v>166</v>
      </c>
      <c r="B83" s="27" t="s">
        <v>167</v>
      </c>
      <c r="C83" s="28">
        <v>464825777.49000001</v>
      </c>
      <c r="D83" s="28">
        <v>376737518.17000002</v>
      </c>
      <c r="E83" s="28">
        <v>80179680</v>
      </c>
      <c r="F83" s="28">
        <v>80179680</v>
      </c>
      <c r="G83" s="28">
        <v>80179680</v>
      </c>
      <c r="H83" s="28">
        <v>0</v>
      </c>
      <c r="I83" s="28">
        <v>29251800</v>
      </c>
      <c r="J83" s="28">
        <v>25514530</v>
      </c>
      <c r="K83" s="28">
        <v>25514530</v>
      </c>
      <c r="L83" s="28">
        <v>376737518.17000002</v>
      </c>
      <c r="M83" s="28">
        <v>109431480</v>
      </c>
      <c r="N83" s="28">
        <v>105694210</v>
      </c>
      <c r="O83" s="28">
        <v>105694210</v>
      </c>
      <c r="P83" s="28">
        <v>23.542000000000002</v>
      </c>
      <c r="Q83" s="28">
        <v>22.738</v>
      </c>
      <c r="R83" s="28">
        <v>88088259.319999993</v>
      </c>
      <c r="S83" s="28">
        <v>3737270</v>
      </c>
    </row>
    <row r="84" spans="1:19" s="26" customFormat="1" ht="24" x14ac:dyDescent="0.25">
      <c r="A84" s="24" t="s">
        <v>168</v>
      </c>
      <c r="B84" s="24" t="s">
        <v>169</v>
      </c>
      <c r="C84" s="25">
        <v>423888986.44</v>
      </c>
      <c r="D84" s="25">
        <v>335948037.94</v>
      </c>
      <c r="E84" s="25">
        <v>76844420</v>
      </c>
      <c r="F84" s="25">
        <v>76844420</v>
      </c>
      <c r="G84" s="25">
        <v>76844420</v>
      </c>
      <c r="H84" s="25">
        <v>0</v>
      </c>
      <c r="I84" s="25">
        <v>25514530</v>
      </c>
      <c r="J84" s="25">
        <v>25514530</v>
      </c>
      <c r="K84" s="25">
        <v>25514530</v>
      </c>
      <c r="L84" s="25">
        <v>335948037.94</v>
      </c>
      <c r="M84" s="25">
        <v>102358950</v>
      </c>
      <c r="N84" s="25">
        <v>102358950</v>
      </c>
      <c r="O84" s="25">
        <v>102358950</v>
      </c>
      <c r="P84" s="25">
        <v>24.148</v>
      </c>
      <c r="Q84" s="25">
        <v>24.148</v>
      </c>
      <c r="R84" s="25">
        <v>87940948.5</v>
      </c>
      <c r="S84" s="25">
        <v>0</v>
      </c>
    </row>
    <row r="85" spans="1:19" s="26" customFormat="1" ht="24" x14ac:dyDescent="0.25">
      <c r="A85" s="24" t="s">
        <v>170</v>
      </c>
      <c r="B85" s="24" t="s">
        <v>171</v>
      </c>
      <c r="C85" s="25">
        <v>40936791.049999997</v>
      </c>
      <c r="D85" s="25">
        <v>40789480.229999997</v>
      </c>
      <c r="E85" s="25">
        <v>3335260</v>
      </c>
      <c r="F85" s="25">
        <v>3335260</v>
      </c>
      <c r="G85" s="25">
        <v>3335260</v>
      </c>
      <c r="H85" s="25">
        <v>0</v>
      </c>
      <c r="I85" s="25">
        <v>3737270</v>
      </c>
      <c r="J85" s="25">
        <v>0</v>
      </c>
      <c r="K85" s="25">
        <v>0</v>
      </c>
      <c r="L85" s="25">
        <v>40789480.229999997</v>
      </c>
      <c r="M85" s="25">
        <v>7072530</v>
      </c>
      <c r="N85" s="25">
        <v>3335260</v>
      </c>
      <c r="O85" s="25">
        <v>3335260</v>
      </c>
      <c r="P85" s="25">
        <v>17.277000000000001</v>
      </c>
      <c r="Q85" s="25">
        <v>8.1470000000000002</v>
      </c>
      <c r="R85" s="25">
        <v>147310.8200000003</v>
      </c>
      <c r="S85" s="25">
        <v>3737270</v>
      </c>
    </row>
    <row r="86" spans="1:19" s="23" customFormat="1" x14ac:dyDescent="0.25">
      <c r="A86" s="27" t="s">
        <v>172</v>
      </c>
      <c r="B86" s="27" t="s">
        <v>173</v>
      </c>
      <c r="C86" s="28">
        <f>+C87+C92+C96</f>
        <v>15500259205.92</v>
      </c>
      <c r="D86" s="28">
        <v>11309810022</v>
      </c>
      <c r="E86" s="28">
        <v>5811447311</v>
      </c>
      <c r="F86" s="28">
        <v>275157841</v>
      </c>
      <c r="G86" s="28">
        <v>275157841</v>
      </c>
      <c r="H86" s="28">
        <v>0</v>
      </c>
      <c r="I86" s="28">
        <v>0</v>
      </c>
      <c r="J86" s="28">
        <v>1030563400</v>
      </c>
      <c r="K86" s="28">
        <v>1030563400</v>
      </c>
      <c r="L86" s="28">
        <v>11309810022</v>
      </c>
      <c r="M86" s="28">
        <v>5811447311</v>
      </c>
      <c r="N86" s="28">
        <v>1305721241</v>
      </c>
      <c r="O86" s="28">
        <v>1305721241</v>
      </c>
      <c r="P86" s="28">
        <v>37.493000000000002</v>
      </c>
      <c r="Q86" s="28">
        <v>8.4239999999999995</v>
      </c>
      <c r="R86" s="28">
        <v>4190449183.9200001</v>
      </c>
      <c r="S86" s="28">
        <v>4505726070</v>
      </c>
    </row>
    <row r="87" spans="1:19" s="23" customFormat="1" x14ac:dyDescent="0.25">
      <c r="A87" s="27" t="s">
        <v>174</v>
      </c>
      <c r="B87" s="27" t="s">
        <v>173</v>
      </c>
      <c r="C87" s="28">
        <f>+C88+C89</f>
        <v>615135248</v>
      </c>
      <c r="D87" s="28">
        <v>614109600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614109600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1025648</v>
      </c>
      <c r="S87" s="28">
        <v>0</v>
      </c>
    </row>
    <row r="88" spans="1:19" s="26" customFormat="1" ht="24" x14ac:dyDescent="0.25">
      <c r="A88" s="24" t="s">
        <v>175</v>
      </c>
      <c r="B88" s="24" t="s">
        <v>176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</row>
    <row r="89" spans="1:19" s="23" customFormat="1" x14ac:dyDescent="0.25">
      <c r="A89" s="27" t="s">
        <v>177</v>
      </c>
      <c r="B89" s="27" t="s">
        <v>178</v>
      </c>
      <c r="C89" s="28">
        <f>+C90</f>
        <v>615135248</v>
      </c>
      <c r="D89" s="28">
        <v>614109600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614109600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1025648</v>
      </c>
      <c r="S89" s="28">
        <v>0</v>
      </c>
    </row>
    <row r="90" spans="1:19" s="23" customFormat="1" x14ac:dyDescent="0.25">
      <c r="A90" s="27" t="s">
        <v>179</v>
      </c>
      <c r="B90" s="27" t="s">
        <v>180</v>
      </c>
      <c r="C90" s="28">
        <f>+C91</f>
        <v>615135248</v>
      </c>
      <c r="D90" s="28">
        <v>614109600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614109600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1025648</v>
      </c>
      <c r="S90" s="28">
        <v>0</v>
      </c>
    </row>
    <row r="91" spans="1:19" s="26" customFormat="1" ht="24" x14ac:dyDescent="0.25">
      <c r="A91" s="24" t="s">
        <v>181</v>
      </c>
      <c r="B91" s="24" t="s">
        <v>182</v>
      </c>
      <c r="C91" s="25">
        <v>615135248</v>
      </c>
      <c r="D91" s="25">
        <v>614109600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614109600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1025648</v>
      </c>
      <c r="S91" s="25">
        <v>0</v>
      </c>
    </row>
    <row r="92" spans="1:19" s="23" customFormat="1" x14ac:dyDescent="0.25">
      <c r="A92" s="27" t="s">
        <v>183</v>
      </c>
      <c r="B92" s="27" t="s">
        <v>184</v>
      </c>
      <c r="C92" s="28">
        <f>+C93+C94</f>
        <v>12302479374.92</v>
      </c>
      <c r="D92" s="28">
        <v>9675783901</v>
      </c>
      <c r="E92" s="28">
        <v>4791530790</v>
      </c>
      <c r="F92" s="28">
        <v>4000000</v>
      </c>
      <c r="G92" s="28">
        <v>4000000</v>
      </c>
      <c r="H92" s="28">
        <v>0</v>
      </c>
      <c r="I92" s="28">
        <v>0</v>
      </c>
      <c r="J92" s="28">
        <v>1030563400</v>
      </c>
      <c r="K92" s="28">
        <v>1030563400</v>
      </c>
      <c r="L92" s="28">
        <v>9675783901</v>
      </c>
      <c r="M92" s="28">
        <v>4791530790</v>
      </c>
      <c r="N92" s="28">
        <v>1034563400</v>
      </c>
      <c r="O92" s="28">
        <v>1034563400</v>
      </c>
      <c r="P92" s="28">
        <v>38.948</v>
      </c>
      <c r="Q92" s="28">
        <v>8.4090000000000007</v>
      </c>
      <c r="R92" s="28">
        <v>2626695473.9200001</v>
      </c>
      <c r="S92" s="28">
        <v>3756967390</v>
      </c>
    </row>
    <row r="93" spans="1:19" s="26" customFormat="1" ht="24" x14ac:dyDescent="0.25">
      <c r="A93" s="24" t="s">
        <v>185</v>
      </c>
      <c r="B93" s="24" t="s">
        <v>186</v>
      </c>
      <c r="C93" s="25">
        <v>10906007601.92</v>
      </c>
      <c r="D93" s="25">
        <v>9675783901</v>
      </c>
      <c r="E93" s="25">
        <v>4791530790</v>
      </c>
      <c r="F93" s="25">
        <v>4000000</v>
      </c>
      <c r="G93" s="25">
        <v>4000000</v>
      </c>
      <c r="H93" s="25">
        <v>0</v>
      </c>
      <c r="I93" s="25">
        <v>0</v>
      </c>
      <c r="J93" s="25">
        <v>1030563400</v>
      </c>
      <c r="K93" s="25">
        <v>1030563400</v>
      </c>
      <c r="L93" s="25">
        <v>9675783901</v>
      </c>
      <c r="M93" s="25">
        <v>4791530790</v>
      </c>
      <c r="N93" s="25">
        <v>1034563400</v>
      </c>
      <c r="O93" s="25">
        <v>1034563400</v>
      </c>
      <c r="P93" s="25">
        <v>43.935000000000002</v>
      </c>
      <c r="Q93" s="25">
        <v>9.4860000000000007</v>
      </c>
      <c r="R93" s="25">
        <v>1230223700.9200001</v>
      </c>
      <c r="S93" s="25">
        <v>3756967390</v>
      </c>
    </row>
    <row r="94" spans="1:19" s="23" customFormat="1" x14ac:dyDescent="0.25">
      <c r="A94" s="27" t="s">
        <v>187</v>
      </c>
      <c r="B94" s="27" t="s">
        <v>188</v>
      </c>
      <c r="C94" s="28">
        <f>+C95</f>
        <v>1396471773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1396471773</v>
      </c>
      <c r="S94" s="28">
        <v>0</v>
      </c>
    </row>
    <row r="95" spans="1:19" s="26" customFormat="1" ht="24" x14ac:dyDescent="0.25">
      <c r="A95" s="24" t="s">
        <v>189</v>
      </c>
      <c r="B95" s="24" t="s">
        <v>190</v>
      </c>
      <c r="C95" s="25">
        <v>1396471773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1396471773</v>
      </c>
      <c r="S95" s="25">
        <v>0</v>
      </c>
    </row>
    <row r="96" spans="1:19" s="23" customFormat="1" x14ac:dyDescent="0.25">
      <c r="A96" s="27" t="s">
        <v>191</v>
      </c>
      <c r="B96" s="27" t="s">
        <v>192</v>
      </c>
      <c r="C96" s="28">
        <f>+C97</f>
        <v>2582644583</v>
      </c>
      <c r="D96" s="28">
        <v>1019916521</v>
      </c>
      <c r="E96" s="28">
        <v>1019916521</v>
      </c>
      <c r="F96" s="28">
        <v>271157841</v>
      </c>
      <c r="G96" s="28">
        <v>271157841</v>
      </c>
      <c r="H96" s="28">
        <v>0</v>
      </c>
      <c r="I96" s="28">
        <v>0</v>
      </c>
      <c r="J96" s="28">
        <v>0</v>
      </c>
      <c r="K96" s="28">
        <v>0</v>
      </c>
      <c r="L96" s="28">
        <v>1019916521</v>
      </c>
      <c r="M96" s="28">
        <v>1019916521</v>
      </c>
      <c r="N96" s="28">
        <v>271157841</v>
      </c>
      <c r="O96" s="28">
        <v>271157841</v>
      </c>
      <c r="P96" s="28">
        <v>39.491</v>
      </c>
      <c r="Q96" s="28">
        <v>10.499000000000001</v>
      </c>
      <c r="R96" s="28">
        <v>1562728062</v>
      </c>
      <c r="S96" s="28">
        <v>748758680</v>
      </c>
    </row>
    <row r="97" spans="1:19" s="26" customFormat="1" ht="24" x14ac:dyDescent="0.25">
      <c r="A97" s="24" t="s">
        <v>193</v>
      </c>
      <c r="B97" s="24" t="s">
        <v>194</v>
      </c>
      <c r="C97" s="25">
        <v>2582644583</v>
      </c>
      <c r="D97" s="25">
        <v>1019916521</v>
      </c>
      <c r="E97" s="25">
        <v>1019916521</v>
      </c>
      <c r="F97" s="25">
        <v>271157841</v>
      </c>
      <c r="G97" s="25">
        <v>271157841</v>
      </c>
      <c r="H97" s="25">
        <v>0</v>
      </c>
      <c r="I97" s="25">
        <v>0</v>
      </c>
      <c r="J97" s="25">
        <v>0</v>
      </c>
      <c r="K97" s="25">
        <v>0</v>
      </c>
      <c r="L97" s="25">
        <v>1019916521</v>
      </c>
      <c r="M97" s="25">
        <v>1019916521</v>
      </c>
      <c r="N97" s="25">
        <v>271157841</v>
      </c>
      <c r="O97" s="25">
        <v>271157841</v>
      </c>
      <c r="P97" s="25">
        <v>39.491</v>
      </c>
      <c r="Q97" s="25">
        <v>10.499000000000001</v>
      </c>
      <c r="R97" s="25">
        <v>1562728062</v>
      </c>
      <c r="S97" s="25">
        <v>748758680</v>
      </c>
    </row>
    <row r="98" spans="1:19" s="23" customFormat="1" x14ac:dyDescent="0.25">
      <c r="A98" s="27" t="s">
        <v>195</v>
      </c>
      <c r="B98" s="27" t="s">
        <v>196</v>
      </c>
      <c r="C98" s="28">
        <v>200894539614.69</v>
      </c>
      <c r="D98" s="28">
        <v>141553543815.28</v>
      </c>
      <c r="E98" s="28">
        <v>114185378477.35001</v>
      </c>
      <c r="F98" s="28">
        <v>14831135572.209999</v>
      </c>
      <c r="G98" s="28">
        <v>13691293485.209999</v>
      </c>
      <c r="H98" s="28">
        <v>1396471773</v>
      </c>
      <c r="I98" s="28">
        <v>9068589328.3299999</v>
      </c>
      <c r="J98" s="28">
        <v>4445654079.5799999</v>
      </c>
      <c r="K98" s="28">
        <v>4810699989.5799999</v>
      </c>
      <c r="L98" s="28">
        <v>142950015588.28</v>
      </c>
      <c r="M98" s="28">
        <v>123253967805.67999</v>
      </c>
      <c r="N98" s="28">
        <v>19276789651.790001</v>
      </c>
      <c r="O98" s="28">
        <v>18501993474.790001</v>
      </c>
      <c r="P98" s="28">
        <v>61.353000000000002</v>
      </c>
      <c r="Q98" s="28">
        <v>9.2100000000000009</v>
      </c>
      <c r="R98" s="28">
        <v>57944524026.410004</v>
      </c>
      <c r="S98" s="28">
        <v>104751974330.89</v>
      </c>
    </row>
    <row r="99" spans="1:19" s="23" customFormat="1" x14ac:dyDescent="0.25">
      <c r="A99" s="27" t="s">
        <v>197</v>
      </c>
      <c r="B99" s="27" t="s">
        <v>198</v>
      </c>
      <c r="C99" s="28">
        <v>27060941169.540001</v>
      </c>
      <c r="D99" s="28">
        <v>20431047571</v>
      </c>
      <c r="E99" s="28">
        <v>10911192587</v>
      </c>
      <c r="F99" s="28">
        <v>2162276716.29</v>
      </c>
      <c r="G99" s="28">
        <v>1387480539.29</v>
      </c>
      <c r="H99" s="28">
        <v>0</v>
      </c>
      <c r="I99" s="28">
        <v>8135050000</v>
      </c>
      <c r="J99" s="28">
        <v>1177610975.03</v>
      </c>
      <c r="K99" s="28">
        <v>1177610975.03</v>
      </c>
      <c r="L99" s="28">
        <v>20431047571</v>
      </c>
      <c r="M99" s="28">
        <v>19046242587</v>
      </c>
      <c r="N99" s="28">
        <v>3339887691.3200002</v>
      </c>
      <c r="O99" s="28">
        <v>2565091514.3200002</v>
      </c>
      <c r="P99" s="28">
        <v>70.382999999999996</v>
      </c>
      <c r="Q99" s="28">
        <v>9.4789999999999992</v>
      </c>
      <c r="R99" s="28">
        <v>6629893598.5400009</v>
      </c>
      <c r="S99" s="28">
        <v>16481151072.68</v>
      </c>
    </row>
    <row r="100" spans="1:19" s="26" customFormat="1" ht="24" x14ac:dyDescent="0.25">
      <c r="A100" s="24" t="s">
        <v>199</v>
      </c>
      <c r="B100" s="24" t="s">
        <v>200</v>
      </c>
      <c r="C100" s="25">
        <v>27060941169.540001</v>
      </c>
      <c r="D100" s="25">
        <v>20431047571</v>
      </c>
      <c r="E100" s="25">
        <v>10911192587</v>
      </c>
      <c r="F100" s="25">
        <v>2162276716.29</v>
      </c>
      <c r="G100" s="25">
        <v>1387480539.29</v>
      </c>
      <c r="H100" s="25">
        <v>0</v>
      </c>
      <c r="I100" s="25">
        <v>8135050000</v>
      </c>
      <c r="J100" s="25">
        <v>1177610975.03</v>
      </c>
      <c r="K100" s="25">
        <v>1177610975.03</v>
      </c>
      <c r="L100" s="25">
        <v>20431047571</v>
      </c>
      <c r="M100" s="25">
        <v>19046242587</v>
      </c>
      <c r="N100" s="25">
        <v>3339887691.3200002</v>
      </c>
      <c r="O100" s="25">
        <v>2565091514.3200002</v>
      </c>
      <c r="P100" s="25">
        <v>70.382999999999996</v>
      </c>
      <c r="Q100" s="25">
        <v>9.4789999999999992</v>
      </c>
      <c r="R100" s="25">
        <v>6629893598.5400009</v>
      </c>
      <c r="S100" s="25">
        <v>16481151072.68</v>
      </c>
    </row>
    <row r="101" spans="1:19" s="26" customFormat="1" ht="24" x14ac:dyDescent="0.25">
      <c r="A101" s="24" t="s">
        <v>201</v>
      </c>
      <c r="B101" s="24" t="s">
        <v>202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</row>
    <row r="102" spans="1:19" s="23" customFormat="1" x14ac:dyDescent="0.25">
      <c r="A102" s="27" t="s">
        <v>203</v>
      </c>
      <c r="B102" s="27" t="s">
        <v>204</v>
      </c>
      <c r="C102" s="28">
        <f>+C103+C104+C105</f>
        <v>163745329484.60999</v>
      </c>
      <c r="D102" s="28">
        <f t="shared" ref="D102:O102" si="0">+D103+D104+D105</f>
        <v>112577189063.17</v>
      </c>
      <c r="E102" s="28">
        <f t="shared" si="0"/>
        <v>99544718728.350006</v>
      </c>
      <c r="F102" s="28">
        <f t="shared" si="0"/>
        <v>11942178122.559999</v>
      </c>
      <c r="G102" s="28">
        <f t="shared" si="0"/>
        <v>11577132212.559999</v>
      </c>
      <c r="H102" s="28">
        <f t="shared" si="0"/>
        <v>1396471773</v>
      </c>
      <c r="I102" s="28">
        <f t="shared" si="0"/>
        <v>762630116.89999998</v>
      </c>
      <c r="J102" s="28">
        <f t="shared" si="0"/>
        <v>3239308539.4300003</v>
      </c>
      <c r="K102" s="28">
        <f t="shared" si="0"/>
        <v>3604354449.4300003</v>
      </c>
      <c r="L102" s="28">
        <f t="shared" si="0"/>
        <v>113973660836.17</v>
      </c>
      <c r="M102" s="28">
        <f t="shared" si="0"/>
        <v>100307348845.25</v>
      </c>
      <c r="N102" s="28">
        <f t="shared" si="0"/>
        <v>15181486661.99</v>
      </c>
      <c r="O102" s="28">
        <f t="shared" si="0"/>
        <v>15181486661.99</v>
      </c>
      <c r="P102" s="28">
        <v>61.293999999999997</v>
      </c>
      <c r="Q102" s="28">
        <v>9.2769999999999992</v>
      </c>
      <c r="R102" s="28">
        <f t="shared" ref="R102" si="1">+R103+R104+R105</f>
        <v>49771668648.440002</v>
      </c>
      <c r="S102" s="28">
        <f t="shared" ref="S102" si="2">+S103+S104+S105</f>
        <v>85125862183.259995</v>
      </c>
    </row>
    <row r="103" spans="1:19" s="26" customFormat="1" ht="24" x14ac:dyDescent="0.25">
      <c r="A103" s="24" t="s">
        <v>205</v>
      </c>
      <c r="B103" s="24" t="s">
        <v>206</v>
      </c>
      <c r="C103" s="25">
        <f>159452030391.28+96811286</f>
        <v>159548841677.28</v>
      </c>
      <c r="D103" s="25">
        <v>110029867015.17</v>
      </c>
      <c r="E103" s="25">
        <v>97453267088.350006</v>
      </c>
      <c r="F103" s="25">
        <v>11635520814.1</v>
      </c>
      <c r="G103" s="25">
        <v>11270474904.1</v>
      </c>
      <c r="H103" s="25">
        <v>1396471773</v>
      </c>
      <c r="I103" s="25">
        <v>762630116.89999998</v>
      </c>
      <c r="J103" s="25">
        <v>2980534325.3600001</v>
      </c>
      <c r="K103" s="25">
        <v>3345580235.3600001</v>
      </c>
      <c r="L103" s="25">
        <v>111426338788.17</v>
      </c>
      <c r="M103" s="25">
        <v>98215897205.25</v>
      </c>
      <c r="N103" s="25">
        <v>14616055139.459999</v>
      </c>
      <c r="O103" s="25">
        <v>14616055139.459999</v>
      </c>
      <c r="P103" s="25">
        <v>61.595999999999997</v>
      </c>
      <c r="Q103" s="25">
        <v>9.1660000000000004</v>
      </c>
      <c r="R103" s="25">
        <f>48025691603.11+96811286</f>
        <v>48122502889.110001</v>
      </c>
      <c r="S103" s="25">
        <v>83599842065.789993</v>
      </c>
    </row>
    <row r="104" spans="1:19" s="26" customFormat="1" ht="24" x14ac:dyDescent="0.25">
      <c r="A104" s="24" t="s">
        <v>207</v>
      </c>
      <c r="B104" s="24" t="s">
        <v>208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</row>
    <row r="105" spans="1:19" s="26" customFormat="1" ht="24" x14ac:dyDescent="0.25">
      <c r="A105" s="24" t="s">
        <v>209</v>
      </c>
      <c r="B105" s="24" t="s">
        <v>210</v>
      </c>
      <c r="C105" s="25">
        <v>4196487807.3299999</v>
      </c>
      <c r="D105" s="25">
        <v>2547322048</v>
      </c>
      <c r="E105" s="25">
        <v>2091451640</v>
      </c>
      <c r="F105" s="25">
        <v>306657308.45999998</v>
      </c>
      <c r="G105" s="25">
        <v>306657308.45999998</v>
      </c>
      <c r="H105" s="25">
        <v>0</v>
      </c>
      <c r="I105" s="25">
        <v>0</v>
      </c>
      <c r="J105" s="25">
        <v>258774214.06999999</v>
      </c>
      <c r="K105" s="25">
        <v>258774214.06999999</v>
      </c>
      <c r="L105" s="25">
        <v>2547322048</v>
      </c>
      <c r="M105" s="25">
        <v>2091451640</v>
      </c>
      <c r="N105" s="25">
        <v>565431522.52999997</v>
      </c>
      <c r="O105" s="25">
        <v>565431522.52999997</v>
      </c>
      <c r="P105" s="25">
        <v>49.838000000000001</v>
      </c>
      <c r="Q105" s="25">
        <v>13.474</v>
      </c>
      <c r="R105" s="25">
        <v>1649165759.3299999</v>
      </c>
      <c r="S105" s="25">
        <v>1526020117.47</v>
      </c>
    </row>
    <row r="106" spans="1:19" s="23" customFormat="1" x14ac:dyDescent="0.25">
      <c r="A106" s="27" t="s">
        <v>211</v>
      </c>
      <c r="B106" s="27" t="s">
        <v>212</v>
      </c>
      <c r="C106" s="28">
        <f>+C107+C108+C109</f>
        <v>7401789992.5599995</v>
      </c>
      <c r="D106" s="28">
        <f t="shared" ref="D106:O106" si="3">+D107+D108+D109</f>
        <v>7170904995.5699997</v>
      </c>
      <c r="E106" s="28">
        <f t="shared" si="3"/>
        <v>3006278774</v>
      </c>
      <c r="F106" s="28">
        <f t="shared" si="3"/>
        <v>608959642</v>
      </c>
      <c r="G106" s="28">
        <f t="shared" si="3"/>
        <v>608959642</v>
      </c>
      <c r="H106" s="28">
        <f t="shared" si="3"/>
        <v>0</v>
      </c>
      <c r="I106" s="28">
        <f t="shared" si="3"/>
        <v>15290364</v>
      </c>
      <c r="J106" s="28">
        <f t="shared" si="3"/>
        <v>28734565.119999997</v>
      </c>
      <c r="K106" s="28">
        <f t="shared" si="3"/>
        <v>28734565.119999997</v>
      </c>
      <c r="L106" s="28">
        <f t="shared" si="3"/>
        <v>7170904995.5699997</v>
      </c>
      <c r="M106" s="28">
        <f t="shared" si="3"/>
        <v>3021569138</v>
      </c>
      <c r="N106" s="28">
        <f t="shared" si="3"/>
        <v>637694207.12</v>
      </c>
      <c r="O106" s="28">
        <f t="shared" si="3"/>
        <v>637694207.12</v>
      </c>
      <c r="P106" s="28">
        <v>40.295000000000002</v>
      </c>
      <c r="Q106" s="28">
        <v>8.5039999999999996</v>
      </c>
      <c r="R106" s="28">
        <f t="shared" ref="R106" si="4">+R107+R108+R109</f>
        <v>230884996.99000001</v>
      </c>
      <c r="S106" s="28">
        <f t="shared" ref="S106" si="5">+S107+S108+S109</f>
        <v>2383874930.8800001</v>
      </c>
    </row>
    <row r="107" spans="1:19" s="26" customFormat="1" ht="24" x14ac:dyDescent="0.25">
      <c r="A107" s="24" t="s">
        <v>213</v>
      </c>
      <c r="B107" s="24" t="s">
        <v>214</v>
      </c>
      <c r="C107" s="25">
        <v>260386726.56</v>
      </c>
      <c r="D107" s="25">
        <v>209458748.56999999</v>
      </c>
      <c r="E107" s="25">
        <v>44832527</v>
      </c>
      <c r="F107" s="25">
        <v>44832527</v>
      </c>
      <c r="G107" s="25">
        <v>44832527</v>
      </c>
      <c r="H107" s="25">
        <v>0</v>
      </c>
      <c r="I107" s="25">
        <v>15290364</v>
      </c>
      <c r="J107" s="25">
        <v>15290364</v>
      </c>
      <c r="K107" s="25">
        <v>15290364</v>
      </c>
      <c r="L107" s="25">
        <v>209458748.56999999</v>
      </c>
      <c r="M107" s="25">
        <v>60122891</v>
      </c>
      <c r="N107" s="25">
        <v>60122891</v>
      </c>
      <c r="O107" s="25">
        <v>60122891</v>
      </c>
      <c r="P107" s="25">
        <v>23.09</v>
      </c>
      <c r="Q107" s="25">
        <v>23.09</v>
      </c>
      <c r="R107" s="25">
        <v>50927977.99000001</v>
      </c>
      <c r="S107" s="25">
        <v>0</v>
      </c>
    </row>
    <row r="108" spans="1:19" s="26" customFormat="1" ht="24" x14ac:dyDescent="0.25">
      <c r="A108" s="24" t="s">
        <v>215</v>
      </c>
      <c r="B108" s="24" t="s">
        <v>216</v>
      </c>
      <c r="C108" s="25">
        <f>742218992-96811286</f>
        <v>645407706</v>
      </c>
      <c r="D108" s="25">
        <v>645407706</v>
      </c>
      <c r="E108" s="25">
        <v>645407706</v>
      </c>
      <c r="F108" s="25">
        <v>81177060</v>
      </c>
      <c r="G108" s="25">
        <v>81177060</v>
      </c>
      <c r="H108" s="25">
        <v>0</v>
      </c>
      <c r="I108" s="25">
        <v>0</v>
      </c>
      <c r="J108" s="25">
        <v>13444201.119999999</v>
      </c>
      <c r="K108" s="25">
        <v>13444201.119999999</v>
      </c>
      <c r="L108" s="25">
        <v>645407706</v>
      </c>
      <c r="M108" s="25">
        <v>645407706</v>
      </c>
      <c r="N108" s="25">
        <v>94621261.120000005</v>
      </c>
      <c r="O108" s="25">
        <v>94621261.120000005</v>
      </c>
      <c r="P108" s="25">
        <v>86.956999999999994</v>
      </c>
      <c r="Q108" s="25">
        <v>12.747999999999999</v>
      </c>
      <c r="R108" s="25">
        <v>0</v>
      </c>
      <c r="S108" s="25">
        <v>550786444.88</v>
      </c>
    </row>
    <row r="109" spans="1:19" s="26" customFormat="1" ht="24" x14ac:dyDescent="0.25">
      <c r="A109" s="24" t="s">
        <v>217</v>
      </c>
      <c r="B109" s="24" t="s">
        <v>218</v>
      </c>
      <c r="C109" s="25">
        <v>6495995560</v>
      </c>
      <c r="D109" s="25">
        <v>6316038541</v>
      </c>
      <c r="E109" s="25">
        <v>2316038541</v>
      </c>
      <c r="F109" s="25">
        <v>482950055</v>
      </c>
      <c r="G109" s="25">
        <v>482950055</v>
      </c>
      <c r="H109" s="25">
        <v>0</v>
      </c>
      <c r="I109" s="25">
        <v>0</v>
      </c>
      <c r="J109" s="25">
        <v>0</v>
      </c>
      <c r="K109" s="25">
        <v>0</v>
      </c>
      <c r="L109" s="25">
        <v>6316038541</v>
      </c>
      <c r="M109" s="25">
        <v>2316038541</v>
      </c>
      <c r="N109" s="25">
        <v>482950055</v>
      </c>
      <c r="O109" s="25">
        <v>482950055</v>
      </c>
      <c r="P109" s="25">
        <v>35.652999999999999</v>
      </c>
      <c r="Q109" s="25">
        <v>7.4349999999999996</v>
      </c>
      <c r="R109" s="25">
        <v>179957019</v>
      </c>
      <c r="S109" s="25">
        <v>1833088486</v>
      </c>
    </row>
    <row r="110" spans="1:19" s="23" customFormat="1" x14ac:dyDescent="0.25">
      <c r="A110" s="27" t="s">
        <v>219</v>
      </c>
      <c r="B110" s="27" t="s">
        <v>220</v>
      </c>
      <c r="C110" s="28">
        <v>2548006440.98</v>
      </c>
      <c r="D110" s="28">
        <v>1284812177.54</v>
      </c>
      <c r="E110" s="28">
        <v>665188383</v>
      </c>
      <c r="F110" s="28">
        <v>117721091.36</v>
      </c>
      <c r="G110" s="28">
        <v>117721091.36</v>
      </c>
      <c r="H110" s="28">
        <v>0</v>
      </c>
      <c r="I110" s="28">
        <v>155618847.43000001</v>
      </c>
      <c r="J110" s="28">
        <v>0</v>
      </c>
      <c r="K110" s="28">
        <v>0</v>
      </c>
      <c r="L110" s="28">
        <v>1284812177.54</v>
      </c>
      <c r="M110" s="28">
        <v>820807230.42999995</v>
      </c>
      <c r="N110" s="28">
        <v>117721091.36</v>
      </c>
      <c r="O110" s="28">
        <v>117721091.36</v>
      </c>
      <c r="P110" s="28">
        <v>32.213999999999999</v>
      </c>
      <c r="Q110" s="28">
        <v>4.62</v>
      </c>
      <c r="R110" s="28">
        <v>1263194263.4400001</v>
      </c>
      <c r="S110" s="28">
        <v>703086139.07000005</v>
      </c>
    </row>
    <row r="111" spans="1:19" s="26" customFormat="1" ht="24" x14ac:dyDescent="0.25">
      <c r="A111" s="24" t="s">
        <v>221</v>
      </c>
      <c r="B111" s="24" t="s">
        <v>222</v>
      </c>
      <c r="C111" s="25">
        <v>640000000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640000000</v>
      </c>
      <c r="S111" s="25">
        <v>0</v>
      </c>
    </row>
    <row r="112" spans="1:19" s="26" customFormat="1" ht="24" x14ac:dyDescent="0.25">
      <c r="A112" s="24" t="s">
        <v>223</v>
      </c>
      <c r="B112" s="24" t="s">
        <v>224</v>
      </c>
      <c r="C112" s="25">
        <v>657163236</v>
      </c>
      <c r="D112" s="25">
        <v>502097671</v>
      </c>
      <c r="E112" s="25">
        <v>502097671</v>
      </c>
      <c r="F112" s="25">
        <v>83062120</v>
      </c>
      <c r="G112" s="25">
        <v>83062120</v>
      </c>
      <c r="H112" s="25">
        <v>0</v>
      </c>
      <c r="I112" s="25">
        <v>0</v>
      </c>
      <c r="J112" s="25">
        <v>0</v>
      </c>
      <c r="K112" s="25">
        <v>0</v>
      </c>
      <c r="L112" s="25">
        <v>502097671</v>
      </c>
      <c r="M112" s="25">
        <v>502097671</v>
      </c>
      <c r="N112" s="25">
        <v>83062120</v>
      </c>
      <c r="O112" s="25">
        <v>83062120</v>
      </c>
      <c r="P112" s="25">
        <v>76.403999999999996</v>
      </c>
      <c r="Q112" s="25">
        <v>12.638999999999999</v>
      </c>
      <c r="R112" s="25">
        <v>155065565</v>
      </c>
      <c r="S112" s="25">
        <v>419035551</v>
      </c>
    </row>
    <row r="113" spans="1:19" s="26" customFormat="1" ht="24" x14ac:dyDescent="0.25">
      <c r="A113" s="24" t="s">
        <v>225</v>
      </c>
      <c r="B113" s="24" t="s">
        <v>226</v>
      </c>
      <c r="C113" s="25">
        <v>1241279491.98</v>
      </c>
      <c r="D113" s="25">
        <v>778150793.53999996</v>
      </c>
      <c r="E113" s="25">
        <v>158526999</v>
      </c>
      <c r="F113" s="25">
        <v>34658971.359999999</v>
      </c>
      <c r="G113" s="25">
        <v>34658971.359999999</v>
      </c>
      <c r="H113" s="25">
        <v>0</v>
      </c>
      <c r="I113" s="25">
        <v>155618847.43000001</v>
      </c>
      <c r="J113" s="25">
        <v>0</v>
      </c>
      <c r="K113" s="25">
        <v>0</v>
      </c>
      <c r="L113" s="25">
        <v>778150793.53999996</v>
      </c>
      <c r="M113" s="25">
        <v>314145846.43000001</v>
      </c>
      <c r="N113" s="25">
        <v>34658971.359999999</v>
      </c>
      <c r="O113" s="25">
        <v>34658971.359999999</v>
      </c>
      <c r="P113" s="25">
        <v>25.308</v>
      </c>
      <c r="Q113" s="25">
        <v>2.7919999999999998</v>
      </c>
      <c r="R113" s="25">
        <v>463128698.44000006</v>
      </c>
      <c r="S113" s="25">
        <v>279486875.06999999</v>
      </c>
    </row>
    <row r="114" spans="1:19" s="26" customFormat="1" ht="24" x14ac:dyDescent="0.25">
      <c r="A114" s="24" t="s">
        <v>227</v>
      </c>
      <c r="B114" s="24" t="s">
        <v>228</v>
      </c>
      <c r="C114" s="25">
        <v>9563713</v>
      </c>
      <c r="D114" s="25">
        <v>4563713</v>
      </c>
      <c r="E114" s="25">
        <v>4563713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4563713</v>
      </c>
      <c r="M114" s="25">
        <v>4563713</v>
      </c>
      <c r="N114" s="25">
        <v>0</v>
      </c>
      <c r="O114" s="25">
        <v>0</v>
      </c>
      <c r="P114" s="25">
        <v>47.719000000000001</v>
      </c>
      <c r="Q114" s="25">
        <v>0</v>
      </c>
      <c r="R114" s="25">
        <v>5000000</v>
      </c>
      <c r="S114" s="25">
        <v>4563713</v>
      </c>
    </row>
    <row r="115" spans="1:19" s="23" customFormat="1" x14ac:dyDescent="0.25">
      <c r="A115" s="27" t="s">
        <v>229</v>
      </c>
      <c r="B115" s="27" t="s">
        <v>230</v>
      </c>
      <c r="C115" s="28">
        <v>31590003</v>
      </c>
      <c r="D115" s="28">
        <v>31590003</v>
      </c>
      <c r="E115" s="28"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28">
        <v>31590003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</row>
    <row r="116" spans="1:19" s="26" customFormat="1" ht="24" x14ac:dyDescent="0.25">
      <c r="A116" s="24" t="s">
        <v>231</v>
      </c>
      <c r="B116" s="24" t="s">
        <v>232</v>
      </c>
      <c r="C116" s="25">
        <v>31590003</v>
      </c>
      <c r="D116" s="25">
        <v>31590003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31590003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</row>
    <row r="117" spans="1:19" s="23" customFormat="1" x14ac:dyDescent="0.25">
      <c r="A117" s="27" t="s">
        <v>233</v>
      </c>
      <c r="B117" s="27" t="s">
        <v>234</v>
      </c>
      <c r="C117" s="28">
        <v>106882524</v>
      </c>
      <c r="D117" s="28">
        <v>58000005</v>
      </c>
      <c r="E117" s="28">
        <v>58000005</v>
      </c>
      <c r="F117" s="28">
        <v>0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28">
        <v>58000005</v>
      </c>
      <c r="M117" s="28">
        <v>58000005</v>
      </c>
      <c r="N117" s="28">
        <v>0</v>
      </c>
      <c r="O117" s="28">
        <v>0</v>
      </c>
      <c r="P117" s="28">
        <v>54.265000000000001</v>
      </c>
      <c r="Q117" s="28">
        <v>0</v>
      </c>
      <c r="R117" s="28">
        <v>48882519</v>
      </c>
      <c r="S117" s="28">
        <v>58000005</v>
      </c>
    </row>
    <row r="118" spans="1:19" s="26" customFormat="1" ht="24" x14ac:dyDescent="0.25">
      <c r="A118" s="24" t="s">
        <v>235</v>
      </c>
      <c r="B118" s="24" t="s">
        <v>236</v>
      </c>
      <c r="C118" s="25">
        <v>106882524</v>
      </c>
      <c r="D118" s="25">
        <v>58000005</v>
      </c>
      <c r="E118" s="25">
        <v>58000005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58000005</v>
      </c>
      <c r="M118" s="25">
        <v>58000005</v>
      </c>
      <c r="N118" s="25">
        <v>0</v>
      </c>
      <c r="O118" s="25">
        <v>0</v>
      </c>
      <c r="P118" s="25">
        <v>54.265000000000001</v>
      </c>
      <c r="Q118" s="25">
        <v>0</v>
      </c>
      <c r="R118" s="25">
        <v>48882519</v>
      </c>
      <c r="S118" s="25">
        <v>58000005</v>
      </c>
    </row>
    <row r="119" spans="1:19" s="23" customFormat="1" x14ac:dyDescent="0.25">
      <c r="A119" s="27" t="s">
        <v>237</v>
      </c>
      <c r="B119" s="27" t="s">
        <v>238</v>
      </c>
      <c r="C119" s="28">
        <v>816655873.60000002</v>
      </c>
      <c r="D119" s="28">
        <v>247494664</v>
      </c>
      <c r="E119" s="28">
        <v>82413346</v>
      </c>
      <c r="F119" s="28">
        <v>7698682</v>
      </c>
      <c r="G119" s="28">
        <v>7698682</v>
      </c>
      <c r="H119" s="28">
        <v>0</v>
      </c>
      <c r="I119" s="28">
        <v>679242</v>
      </c>
      <c r="J119" s="28">
        <v>679242</v>
      </c>
      <c r="K119" s="28">
        <v>679242</v>
      </c>
      <c r="L119" s="28">
        <v>247494664</v>
      </c>
      <c r="M119" s="28">
        <v>83092588</v>
      </c>
      <c r="N119" s="28">
        <v>8377924</v>
      </c>
      <c r="O119" s="28">
        <v>8377924</v>
      </c>
      <c r="P119" s="28">
        <v>10.175000000000001</v>
      </c>
      <c r="Q119" s="28">
        <v>1.026</v>
      </c>
      <c r="R119" s="28">
        <v>569161209.60000002</v>
      </c>
      <c r="S119" s="28">
        <v>74714664</v>
      </c>
    </row>
    <row r="120" spans="1:19" s="26" customFormat="1" x14ac:dyDescent="0.25">
      <c r="A120" s="24" t="s">
        <v>239</v>
      </c>
      <c r="B120" s="24" t="s">
        <v>240</v>
      </c>
      <c r="C120" s="25">
        <v>228292382</v>
      </c>
      <c r="D120" s="25">
        <v>159000000</v>
      </c>
      <c r="E120" s="25">
        <v>6824762</v>
      </c>
      <c r="F120" s="25">
        <v>6824762</v>
      </c>
      <c r="G120" s="25">
        <v>6824762</v>
      </c>
      <c r="H120" s="25">
        <v>0</v>
      </c>
      <c r="I120" s="25">
        <v>679242</v>
      </c>
      <c r="J120" s="25">
        <v>679242</v>
      </c>
      <c r="K120" s="25">
        <v>679242</v>
      </c>
      <c r="L120" s="25">
        <v>159000000</v>
      </c>
      <c r="M120" s="25">
        <v>7504004</v>
      </c>
      <c r="N120" s="25">
        <v>7504004</v>
      </c>
      <c r="O120" s="25">
        <v>7504004</v>
      </c>
      <c r="P120" s="25">
        <v>3.2869999999999999</v>
      </c>
      <c r="Q120" s="25">
        <v>3.2869999999999999</v>
      </c>
      <c r="R120" s="25">
        <v>69292382</v>
      </c>
      <c r="S120" s="25">
        <v>0</v>
      </c>
    </row>
    <row r="121" spans="1:19" s="26" customFormat="1" x14ac:dyDescent="0.25">
      <c r="A121" s="24" t="s">
        <v>241</v>
      </c>
      <c r="B121" s="24" t="s">
        <v>242</v>
      </c>
      <c r="C121" s="25">
        <v>588363491.60000002</v>
      </c>
      <c r="D121" s="25">
        <v>88494664</v>
      </c>
      <c r="E121" s="25">
        <v>75588584</v>
      </c>
      <c r="F121" s="25">
        <v>873920</v>
      </c>
      <c r="G121" s="25">
        <v>873920</v>
      </c>
      <c r="H121" s="25">
        <v>0</v>
      </c>
      <c r="I121" s="25">
        <v>0</v>
      </c>
      <c r="J121" s="25">
        <v>0</v>
      </c>
      <c r="K121" s="25">
        <v>0</v>
      </c>
      <c r="L121" s="25">
        <v>88494664</v>
      </c>
      <c r="M121" s="25">
        <v>75588584</v>
      </c>
      <c r="N121" s="25">
        <v>873920</v>
      </c>
      <c r="O121" s="25">
        <v>873920</v>
      </c>
      <c r="P121" s="25">
        <v>12.847</v>
      </c>
      <c r="Q121" s="25">
        <v>0.14899999999999999</v>
      </c>
      <c r="R121" s="25">
        <v>499868827.60000002</v>
      </c>
      <c r="S121" s="25">
        <v>74714664</v>
      </c>
    </row>
    <row r="122" spans="1:19" s="16" customFormat="1" x14ac:dyDescent="0.25">
      <c r="A122" s="17" t="s">
        <v>243</v>
      </c>
      <c r="B122" s="17" t="s">
        <v>244</v>
      </c>
      <c r="C122" s="18">
        <v>120000000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120000000</v>
      </c>
      <c r="S122" s="18">
        <v>0</v>
      </c>
    </row>
    <row r="123" spans="1:19" s="16" customFormat="1" x14ac:dyDescent="0.25">
      <c r="A123" s="19" t="s">
        <v>245</v>
      </c>
      <c r="B123" s="19" t="s">
        <v>246</v>
      </c>
      <c r="C123" s="20">
        <v>0</v>
      </c>
      <c r="D123" s="20">
        <v>0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0</v>
      </c>
    </row>
    <row r="124" spans="1:19" s="23" customFormat="1" x14ac:dyDescent="0.25">
      <c r="A124" s="27" t="s">
        <v>247</v>
      </c>
      <c r="B124" s="27" t="s">
        <v>248</v>
      </c>
      <c r="C124" s="28">
        <v>0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8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</row>
    <row r="125" spans="1:19" s="23" customFormat="1" x14ac:dyDescent="0.25">
      <c r="A125" s="27" t="s">
        <v>249</v>
      </c>
      <c r="B125" s="27" t="s">
        <v>250</v>
      </c>
      <c r="C125" s="28">
        <v>0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0</v>
      </c>
      <c r="L125" s="28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</row>
    <row r="126" spans="1:19" s="23" customFormat="1" x14ac:dyDescent="0.25">
      <c r="A126" s="27" t="s">
        <v>251</v>
      </c>
      <c r="B126" s="27" t="s">
        <v>252</v>
      </c>
      <c r="C126" s="28">
        <v>0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I126" s="28">
        <v>0</v>
      </c>
      <c r="J126" s="28">
        <v>0</v>
      </c>
      <c r="K126" s="28">
        <v>0</v>
      </c>
      <c r="L126" s="28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</row>
    <row r="127" spans="1:19" s="23" customFormat="1" x14ac:dyDescent="0.25">
      <c r="A127" s="27" t="s">
        <v>253</v>
      </c>
      <c r="B127" s="27" t="s">
        <v>250</v>
      </c>
      <c r="C127" s="28">
        <v>0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</row>
    <row r="128" spans="1:19" s="26" customFormat="1" ht="24" x14ac:dyDescent="0.25">
      <c r="A128" s="24" t="s">
        <v>254</v>
      </c>
      <c r="B128" s="24" t="s">
        <v>255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</row>
    <row r="129" spans="1:19" s="16" customFormat="1" x14ac:dyDescent="0.25">
      <c r="A129" s="19" t="s">
        <v>256</v>
      </c>
      <c r="B129" s="19" t="s">
        <v>257</v>
      </c>
      <c r="C129" s="20">
        <v>0</v>
      </c>
      <c r="D129" s="20">
        <v>0</v>
      </c>
      <c r="E129" s="20">
        <v>0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20">
        <v>0</v>
      </c>
    </row>
    <row r="130" spans="1:19" s="23" customFormat="1" x14ac:dyDescent="0.25">
      <c r="A130" s="27" t="s">
        <v>258</v>
      </c>
      <c r="B130" s="27" t="s">
        <v>257</v>
      </c>
      <c r="C130" s="28">
        <v>0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</row>
    <row r="131" spans="1:19" s="23" customFormat="1" x14ac:dyDescent="0.25">
      <c r="A131" s="21" t="s">
        <v>259</v>
      </c>
      <c r="B131" s="21" t="s">
        <v>260</v>
      </c>
      <c r="C131" s="22">
        <v>0</v>
      </c>
      <c r="D131" s="22">
        <v>0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</row>
    <row r="132" spans="1:19" s="16" customFormat="1" x14ac:dyDescent="0.25">
      <c r="A132" s="19" t="s">
        <v>261</v>
      </c>
      <c r="B132" s="19" t="s">
        <v>262</v>
      </c>
      <c r="C132" s="20">
        <v>120000000</v>
      </c>
      <c r="D132" s="20">
        <v>0</v>
      </c>
      <c r="E132" s="20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  <c r="R132" s="20">
        <v>120000000</v>
      </c>
      <c r="S132" s="20">
        <v>0</v>
      </c>
    </row>
    <row r="133" spans="1:19" s="23" customFormat="1" x14ac:dyDescent="0.25">
      <c r="A133" s="27" t="s">
        <v>263</v>
      </c>
      <c r="B133" s="27" t="s">
        <v>264</v>
      </c>
      <c r="C133" s="28">
        <v>120000000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8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120000000</v>
      </c>
      <c r="S133" s="28">
        <v>0</v>
      </c>
    </row>
    <row r="134" spans="1:19" s="23" customFormat="1" x14ac:dyDescent="0.25">
      <c r="A134" s="21" t="s">
        <v>265</v>
      </c>
      <c r="B134" s="21" t="s">
        <v>266</v>
      </c>
      <c r="C134" s="22">
        <v>120000000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120000000</v>
      </c>
      <c r="S134" s="22">
        <v>0</v>
      </c>
    </row>
    <row r="135" spans="1:19" s="16" customFormat="1" x14ac:dyDescent="0.25">
      <c r="A135" s="17" t="s">
        <v>267</v>
      </c>
      <c r="B135" s="17" t="s">
        <v>268</v>
      </c>
      <c r="C135" s="18">
        <v>0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</row>
    <row r="136" spans="1:19" s="16" customFormat="1" x14ac:dyDescent="0.25">
      <c r="A136" s="19" t="s">
        <v>269</v>
      </c>
      <c r="B136" s="19" t="s">
        <v>270</v>
      </c>
      <c r="C136" s="20">
        <v>0</v>
      </c>
      <c r="D136" s="20">
        <v>0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</row>
    <row r="137" spans="1:19" s="23" customFormat="1" x14ac:dyDescent="0.25">
      <c r="A137" s="27" t="s">
        <v>271</v>
      </c>
      <c r="B137" s="27" t="s">
        <v>272</v>
      </c>
      <c r="C137" s="28">
        <v>0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8">
        <v>0</v>
      </c>
      <c r="J137" s="28">
        <v>0</v>
      </c>
      <c r="K137" s="28">
        <v>0</v>
      </c>
      <c r="L137" s="28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8">
        <v>0</v>
      </c>
    </row>
    <row r="138" spans="1:19" s="23" customFormat="1" x14ac:dyDescent="0.25">
      <c r="A138" s="21" t="s">
        <v>273</v>
      </c>
      <c r="B138" s="21" t="s">
        <v>274</v>
      </c>
      <c r="C138" s="22">
        <v>0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</row>
    <row r="139" spans="1:19" s="16" customFormat="1" x14ac:dyDescent="0.25">
      <c r="A139" s="19" t="s">
        <v>275</v>
      </c>
      <c r="B139" s="19" t="s">
        <v>276</v>
      </c>
      <c r="C139" s="20">
        <v>0</v>
      </c>
      <c r="D139" s="20">
        <v>0</v>
      </c>
      <c r="E139" s="20"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  <c r="R139" s="20">
        <v>0</v>
      </c>
      <c r="S139" s="20">
        <v>0</v>
      </c>
    </row>
    <row r="140" spans="1:19" s="23" customFormat="1" x14ac:dyDescent="0.25">
      <c r="A140" s="21" t="s">
        <v>277</v>
      </c>
      <c r="B140" s="21" t="s">
        <v>278</v>
      </c>
      <c r="C140" s="22">
        <v>0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</row>
    <row r="141" spans="1:19" s="23" customFormat="1" x14ac:dyDescent="0.25">
      <c r="A141" s="21" t="s">
        <v>279</v>
      </c>
      <c r="B141" s="21" t="s">
        <v>280</v>
      </c>
      <c r="C141" s="22">
        <v>0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</row>
    <row r="142" spans="1:19" s="16" customFormat="1" x14ac:dyDescent="0.25">
      <c r="A142" s="17" t="s">
        <v>281</v>
      </c>
      <c r="B142" s="17" t="s">
        <v>282</v>
      </c>
      <c r="C142" s="18">
        <v>0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0</v>
      </c>
    </row>
    <row r="143" spans="1:19" x14ac:dyDescent="0.25">
      <c r="A143" s="3" t="s">
        <v>283</v>
      </c>
      <c r="B143" s="4"/>
      <c r="C143" s="5">
        <v>289234190000</v>
      </c>
      <c r="D143" s="5">
        <v>210272135823.54999</v>
      </c>
      <c r="E143" s="5">
        <v>136808932211.45</v>
      </c>
      <c r="F143" s="5">
        <v>25418418267.310001</v>
      </c>
      <c r="G143" s="5">
        <v>22842671495.310001</v>
      </c>
      <c r="H143" s="5">
        <v>1398389673</v>
      </c>
      <c r="I143" s="5">
        <v>11165074133.33</v>
      </c>
      <c r="J143" s="5">
        <v>7568965014.5799999</v>
      </c>
      <c r="K143" s="5">
        <v>9369915609.5799999</v>
      </c>
      <c r="L143" s="5">
        <v>211670525496.54999</v>
      </c>
      <c r="M143" s="5">
        <v>147974006344.78</v>
      </c>
      <c r="N143" s="5">
        <v>32987383281.889999</v>
      </c>
      <c r="O143" s="5">
        <v>32212587104.889999</v>
      </c>
      <c r="P143" s="5">
        <v>51.161000000000001</v>
      </c>
      <c r="Q143" s="5">
        <v>11.137</v>
      </c>
      <c r="R143" s="5">
        <v>77563664503.449997</v>
      </c>
      <c r="S143" s="5">
        <v>115761419239.89</v>
      </c>
    </row>
  </sheetData>
  <mergeCells count="14">
    <mergeCell ref="L6:O6"/>
    <mergeCell ref="P6:Q6"/>
    <mergeCell ref="R6:R7"/>
    <mergeCell ref="S6:S7"/>
    <mergeCell ref="A6:A7"/>
    <mergeCell ref="B6:B7"/>
    <mergeCell ref="C6:C7"/>
    <mergeCell ref="D6:G6"/>
    <mergeCell ref="H6:K6"/>
    <mergeCell ref="B1:S1"/>
    <mergeCell ref="B2:S2"/>
    <mergeCell ref="B3:S3"/>
    <mergeCell ref="B4:S4"/>
    <mergeCell ref="B5:S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925D9E59B82D4FA1BE4953E696CE00" ma:contentTypeVersion="7" ma:contentTypeDescription="Crear nuevo documento." ma:contentTypeScope="" ma:versionID="06a4b32c60df208c6719b99d2e57e3ec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d6f6a5a1-e836-4124-b377-bd35d67cc6ca" targetNamespace="http://schemas.microsoft.com/office/2006/metadata/properties" ma:root="true" ma:fieldsID="1ae6f5d96215e9dd3c927466a6aea79a" ns2:_="" ns3:_="" ns4:_="">
    <xsd:import namespace="a89a2212-8ffe-4f56-88b2-5e2fabe15bb8"/>
    <xsd:import namespace="5b63cd12-9a8a-4e54-be72-90651e442c90"/>
    <xsd:import namespace="d6f6a5a1-e836-4124-b377-bd35d67cc6ca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rw6b" minOccurs="0"/>
                <xsd:element ref="ns4:mub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6a5a1-e836-4124-b377-bd35d67cc6ca" elementFormDefault="qualified">
    <xsd:import namespace="http://schemas.microsoft.com/office/2006/documentManagement/types"/>
    <xsd:import namespace="http://schemas.microsoft.com/office/infopath/2007/PartnerControls"/>
    <xsd:element name="rw6b" ma:index="13" nillable="true" ma:displayName="Año" ma:internalName="rw6b">
      <xsd:simpleType>
        <xsd:restriction base="dms:Number"/>
      </xsd:simpleType>
    </xsd:element>
    <xsd:element name="mubg" ma:index="14" nillable="true" ma:displayName="Mes" ma:internalName="mubg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w6b xmlns="d6f6a5a1-e836-4124-b377-bd35d67cc6ca">2025</rw6b>
    <Descripci_x00f3_n xmlns="a89a2212-8ffe-4f56-88b2-5e2fabe15bb8" xsi:nil="true"/>
    <Fecha_x0020_de_x0020_publicaci_x00f3_n xmlns="a89a2212-8ffe-4f56-88b2-5e2fabe15bb8" xsi:nil="true"/>
    <mubg xmlns="d6f6a5a1-e836-4124-b377-bd35d67cc6ca">4</mubg>
    <A_x00f1_o xmlns="a89a2212-8ffe-4f56-88b2-5e2fabe15bb8" xsi:nil="true"/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343436A0-A5A3-496C-9EF3-F26A60B63DA3}"/>
</file>

<file path=customXml/itemProps2.xml><?xml version="1.0" encoding="utf-8"?>
<ds:datastoreItem xmlns:ds="http://schemas.openxmlformats.org/officeDocument/2006/customXml" ds:itemID="{2FDDE972-CA07-41B8-B534-82D7A3D0F104}"/>
</file>

<file path=customXml/itemProps3.xml><?xml version="1.0" encoding="utf-8"?>
<ds:datastoreItem xmlns:ds="http://schemas.openxmlformats.org/officeDocument/2006/customXml" ds:itemID="{8377422E-ED0A-4705-B033-C41A50C089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Ingresos Abril 2025</vt:lpstr>
      <vt:lpstr>Gastos Abril 2025</vt:lpstr>
      <vt:lpstr>'Ingresos Abril 2025'!page\x2dtotal</vt:lpstr>
      <vt:lpstr>'Ingresos Abril 2025'!page\x2dtotal\x2dmaster0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2025-07-03T15:03:29Z</dcterms:created>
  <dcterms:modified xsi:type="dcterms:W3CDTF">2025-07-04T21:02:29Z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0x01010032925D9E59B82D4FA1BE4953E696CE00</vt:lpwstr>
  </property>
</Properties>
</file>